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nichanu_ln\Desktop\НПА-2025\06\20.06\01-108-1929\"/>
    </mc:Choice>
  </mc:AlternateContent>
  <bookViews>
    <workbookView xWindow="0" yWindow="0" windowWidth="13320" windowHeight="11550"/>
  </bookViews>
  <sheets>
    <sheet name="4.Финобеспечение" sheetId="1" r:id="rId1"/>
  </sheets>
  <definedNames>
    <definedName name="_xlnm.Print_Area" localSheetId="0">'4.Финобеспечение'!$A$1:$N$58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3" i="1" l="1"/>
  <c r="D53" i="1"/>
  <c r="E53" i="1"/>
  <c r="F53" i="1"/>
  <c r="G53" i="1"/>
  <c r="H53" i="1"/>
  <c r="I53" i="1"/>
  <c r="J53" i="1"/>
  <c r="K53" i="1"/>
  <c r="L53" i="1"/>
  <c r="M53" i="1"/>
  <c r="B53" i="1"/>
  <c r="C47" i="1"/>
  <c r="D47" i="1"/>
  <c r="E47" i="1"/>
  <c r="F47" i="1"/>
  <c r="N47" i="1" s="1"/>
  <c r="G47" i="1"/>
  <c r="H47" i="1"/>
  <c r="I47" i="1"/>
  <c r="J47" i="1"/>
  <c r="K47" i="1"/>
  <c r="L47" i="1"/>
  <c r="M47" i="1"/>
  <c r="B47" i="1"/>
  <c r="C41" i="1"/>
  <c r="D41" i="1"/>
  <c r="E41" i="1"/>
  <c r="F41" i="1"/>
  <c r="G41" i="1"/>
  <c r="H41" i="1"/>
  <c r="I41" i="1"/>
  <c r="J41" i="1"/>
  <c r="K41" i="1"/>
  <c r="L41" i="1"/>
  <c r="M41" i="1"/>
  <c r="B41" i="1"/>
  <c r="C35" i="1"/>
  <c r="D35" i="1"/>
  <c r="E35" i="1"/>
  <c r="F35" i="1"/>
  <c r="N35" i="1" s="1"/>
  <c r="G35" i="1"/>
  <c r="H35" i="1"/>
  <c r="I35" i="1"/>
  <c r="J35" i="1"/>
  <c r="K35" i="1"/>
  <c r="L35" i="1"/>
  <c r="M35" i="1"/>
  <c r="B35" i="1"/>
  <c r="C29" i="1"/>
  <c r="D29" i="1"/>
  <c r="E29" i="1"/>
  <c r="F29" i="1"/>
  <c r="N29" i="1" s="1"/>
  <c r="G29" i="1"/>
  <c r="H29" i="1"/>
  <c r="I29" i="1"/>
  <c r="J29" i="1"/>
  <c r="K29" i="1"/>
  <c r="L29" i="1"/>
  <c r="M29" i="1"/>
  <c r="B29" i="1"/>
  <c r="C23" i="1"/>
  <c r="D23" i="1"/>
  <c r="E23" i="1"/>
  <c r="N23" i="1" s="1"/>
  <c r="F23" i="1"/>
  <c r="G23" i="1"/>
  <c r="H23" i="1"/>
  <c r="I23" i="1"/>
  <c r="J23" i="1"/>
  <c r="K23" i="1"/>
  <c r="L23" i="1"/>
  <c r="M23" i="1"/>
  <c r="B23" i="1"/>
  <c r="C18" i="1"/>
  <c r="D18" i="1"/>
  <c r="E18" i="1"/>
  <c r="N18" i="1" s="1"/>
  <c r="F18" i="1"/>
  <c r="G18" i="1"/>
  <c r="H18" i="1"/>
  <c r="I18" i="1"/>
  <c r="J18" i="1"/>
  <c r="K18" i="1"/>
  <c r="L18" i="1"/>
  <c r="M18" i="1"/>
  <c r="B18" i="1"/>
  <c r="C17" i="1"/>
  <c r="D17" i="1"/>
  <c r="E17" i="1"/>
  <c r="F17" i="1"/>
  <c r="G17" i="1"/>
  <c r="H17" i="1"/>
  <c r="I17" i="1"/>
  <c r="J17" i="1"/>
  <c r="K17" i="1"/>
  <c r="L17" i="1"/>
  <c r="M17" i="1"/>
  <c r="B17" i="1"/>
  <c r="B12" i="1"/>
  <c r="C11" i="1"/>
  <c r="D11" i="1"/>
  <c r="E11" i="1"/>
  <c r="F11" i="1"/>
  <c r="N11" i="1" s="1"/>
  <c r="G11" i="1"/>
  <c r="H11" i="1"/>
  <c r="I11" i="1"/>
  <c r="J11" i="1"/>
  <c r="K11" i="1"/>
  <c r="L11" i="1"/>
  <c r="M11" i="1"/>
  <c r="B11" i="1"/>
  <c r="B8" i="1"/>
  <c r="C5" i="1"/>
  <c r="D5" i="1"/>
  <c r="E5" i="1"/>
  <c r="F5" i="1"/>
  <c r="G5" i="1"/>
  <c r="H5" i="1"/>
  <c r="I5" i="1"/>
  <c r="J5" i="1"/>
  <c r="K5" i="1"/>
  <c r="L5" i="1"/>
  <c r="M5" i="1"/>
  <c r="B5" i="1"/>
  <c r="C7" i="1"/>
  <c r="D7" i="1"/>
  <c r="E7" i="1"/>
  <c r="F7" i="1"/>
  <c r="G7" i="1"/>
  <c r="H7" i="1"/>
  <c r="I7" i="1"/>
  <c r="J7" i="1"/>
  <c r="K7" i="1"/>
  <c r="L7" i="1"/>
  <c r="M7" i="1"/>
  <c r="C8" i="1"/>
  <c r="C6" i="1" s="1"/>
  <c r="D8" i="1"/>
  <c r="E8" i="1"/>
  <c r="F8" i="1"/>
  <c r="G8" i="1"/>
  <c r="G6" i="1" s="1"/>
  <c r="H8" i="1"/>
  <c r="I8" i="1"/>
  <c r="J8" i="1"/>
  <c r="K8" i="1"/>
  <c r="K6" i="1" s="1"/>
  <c r="L8" i="1"/>
  <c r="M8" i="1"/>
  <c r="C9" i="1"/>
  <c r="D9" i="1"/>
  <c r="D6" i="1" s="1"/>
  <c r="E9" i="1"/>
  <c r="F9" i="1"/>
  <c r="G9" i="1"/>
  <c r="H9" i="1"/>
  <c r="H6" i="1" s="1"/>
  <c r="I9" i="1"/>
  <c r="J9" i="1"/>
  <c r="K9" i="1"/>
  <c r="L9" i="1"/>
  <c r="L6" i="1" s="1"/>
  <c r="M9" i="1"/>
  <c r="C10" i="1"/>
  <c r="D10" i="1"/>
  <c r="E10" i="1"/>
  <c r="E6" i="1" s="1"/>
  <c r="F10" i="1"/>
  <c r="G10" i="1"/>
  <c r="H10" i="1"/>
  <c r="I10" i="1"/>
  <c r="I6" i="1" s="1"/>
  <c r="J10" i="1"/>
  <c r="K10" i="1"/>
  <c r="L10" i="1"/>
  <c r="M10" i="1"/>
  <c r="M6" i="1" s="1"/>
  <c r="B9" i="1"/>
  <c r="B10" i="1"/>
  <c r="B6" i="1" s="1"/>
  <c r="B7" i="1"/>
  <c r="F6" i="1"/>
  <c r="J6" i="1"/>
  <c r="N12" i="1"/>
  <c r="N13" i="1"/>
  <c r="N14" i="1"/>
  <c r="N15" i="1"/>
  <c r="N16" i="1"/>
  <c r="N19" i="1"/>
  <c r="N20" i="1"/>
  <c r="N21" i="1"/>
  <c r="N22" i="1"/>
  <c r="N24" i="1"/>
  <c r="N25" i="1"/>
  <c r="N26" i="1"/>
  <c r="N27" i="1"/>
  <c r="N28" i="1"/>
  <c r="N30" i="1"/>
  <c r="N31" i="1"/>
  <c r="N32" i="1"/>
  <c r="N33" i="1"/>
  <c r="N34" i="1"/>
  <c r="N36" i="1"/>
  <c r="N37" i="1"/>
  <c r="N38" i="1"/>
  <c r="N39" i="1"/>
  <c r="N40" i="1"/>
  <c r="N41" i="1"/>
  <c r="N42" i="1"/>
  <c r="N43" i="1"/>
  <c r="N44" i="1"/>
  <c r="N45" i="1"/>
  <c r="N46" i="1"/>
  <c r="N48" i="1"/>
  <c r="N49" i="1"/>
  <c r="N50" i="1"/>
  <c r="N51" i="1"/>
  <c r="N52" i="1"/>
  <c r="N53" i="1"/>
  <c r="N54" i="1"/>
  <c r="N55" i="1"/>
  <c r="N56" i="1"/>
  <c r="N57" i="1"/>
  <c r="N58" i="1"/>
  <c r="N5" i="1"/>
  <c r="M54" i="1"/>
  <c r="L54" i="1"/>
  <c r="K54" i="1"/>
  <c r="J54" i="1"/>
  <c r="I54" i="1"/>
  <c r="H54" i="1"/>
  <c r="G54" i="1"/>
  <c r="F54" i="1"/>
  <c r="E54" i="1"/>
  <c r="D54" i="1"/>
  <c r="C54" i="1"/>
  <c r="B54" i="1"/>
  <c r="M48" i="1"/>
  <c r="L48" i="1"/>
  <c r="K48" i="1"/>
  <c r="J48" i="1"/>
  <c r="I48" i="1"/>
  <c r="H48" i="1"/>
  <c r="G48" i="1"/>
  <c r="F48" i="1"/>
  <c r="E48" i="1"/>
  <c r="D48" i="1"/>
  <c r="C48" i="1"/>
  <c r="B48" i="1"/>
  <c r="M42" i="1"/>
  <c r="L42" i="1"/>
  <c r="K42" i="1"/>
  <c r="J42" i="1"/>
  <c r="I42" i="1"/>
  <c r="H42" i="1"/>
  <c r="G42" i="1"/>
  <c r="F42" i="1"/>
  <c r="E42" i="1"/>
  <c r="D42" i="1"/>
  <c r="C42" i="1"/>
  <c r="B42" i="1"/>
  <c r="M36" i="1"/>
  <c r="L36" i="1"/>
  <c r="K36" i="1"/>
  <c r="J36" i="1"/>
  <c r="I36" i="1"/>
  <c r="H36" i="1"/>
  <c r="G36" i="1"/>
  <c r="F36" i="1"/>
  <c r="E36" i="1"/>
  <c r="D36" i="1"/>
  <c r="C36" i="1"/>
  <c r="B36" i="1"/>
  <c r="M30" i="1"/>
  <c r="L30" i="1"/>
  <c r="K30" i="1"/>
  <c r="J30" i="1"/>
  <c r="I30" i="1"/>
  <c r="H30" i="1"/>
  <c r="G30" i="1"/>
  <c r="F30" i="1"/>
  <c r="E30" i="1"/>
  <c r="D30" i="1"/>
  <c r="C30" i="1"/>
  <c r="B30" i="1"/>
  <c r="M24" i="1"/>
  <c r="L24" i="1"/>
  <c r="K24" i="1"/>
  <c r="J24" i="1"/>
  <c r="I24" i="1"/>
  <c r="H24" i="1"/>
  <c r="G24" i="1"/>
  <c r="F24" i="1"/>
  <c r="E24" i="1"/>
  <c r="D24" i="1"/>
  <c r="C24" i="1"/>
  <c r="B24" i="1"/>
  <c r="M12" i="1"/>
  <c r="L12" i="1"/>
  <c r="K12" i="1"/>
  <c r="J12" i="1"/>
  <c r="I12" i="1"/>
  <c r="H12" i="1"/>
  <c r="G12" i="1"/>
  <c r="F12" i="1"/>
  <c r="E12" i="1"/>
  <c r="D12" i="1"/>
  <c r="C12" i="1"/>
  <c r="N17" i="1" l="1"/>
  <c r="N10" i="1"/>
  <c r="N9" i="1"/>
  <c r="N8" i="1" l="1"/>
  <c r="N7" i="1" l="1"/>
  <c r="N6" i="1"/>
</calcChain>
</file>

<file path=xl/sharedStrings.xml><?xml version="1.0" encoding="utf-8"?>
<sst xmlns="http://schemas.openxmlformats.org/spreadsheetml/2006/main" count="81" uniqueCount="30">
  <si>
    <t xml:space="preserve">                          4. Финансовое обеспечение муниципальной программы</t>
  </si>
  <si>
    <t>Наименование муниципальной программы, структурного элемента/источник финансового обеспечения</t>
  </si>
  <si>
    <t>Объем финансового обеспечения по годам, руб.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</si>
  <si>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</si>
  <si>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</si>
  <si>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</si>
  <si>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</si>
  <si>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</si>
  <si>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</si>
  <si>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</si>
  <si>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</si>
  <si>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</si>
  <si>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</si>
  <si>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</si>
  <si>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</si>
  <si>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Всего</t>
  </si>
  <si>
    <t>Муниципальная программа «Развитие физической культуры и спорта в городе Сургуте» (всего), в том числе</t>
  </si>
  <si>
    <t xml:space="preserve">  Бюджет муниципального образования, из них:</t>
  </si>
  <si>
    <t xml:space="preserve">    за счет межбюджетных трансфертов из федерального бюджета</t>
  </si>
  <si>
    <t xml:space="preserve">    за счет межбюджетных трансфертов из окружного бюджета</t>
  </si>
  <si>
    <t xml:space="preserve">    за счет средств местного бюджета</t>
  </si>
  <si>
    <t xml:space="preserve">    внебюджетные источники</t>
  </si>
  <si>
    <t>Комплекс процессных мероприятий «Оказание услуг в сфере физической культуры и спорта» (всего), в том числе</t>
  </si>
  <si>
    <t>Комплекс процессных мероприятий «Подготовка спортивного резерва» (всего), в том числе</t>
  </si>
  <si>
    <t>Комплекс процессных мероприятий «Обеспечение деятельности структурных подразделений Администрации города, казенных учреждений» (всего), в том числе</t>
  </si>
  <si>
    <t>Муниципальный проект «Развитие спорта высших достижений» (всего), в том числе</t>
  </si>
  <si>
    <t>Муниципальный проект «Бизнес-спринт (Я выбираю спорт)» (всего), в том числе</t>
  </si>
  <si>
    <t xml:space="preserve">Муниципальный проект «Приобретение, строительство и реконструкция объектов муниципальной собственности в сфере физической культуры и спорта» (всего), в том числе </t>
  </si>
  <si>
    <t>Муниципальный проект «Укрепление материально-технической базы учреждений спорта» (всего), в том числе</t>
  </si>
  <si>
    <t>Муниципальный проект «Реализация инициативных проектов в сфере физической культуры и спорта» (всего), в том числе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</si>
</sst>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/>
    <xf numFmtId="0" fontId="2" fillId="2" borderId="1" xfId="0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vertical="top" wrapText="1"/>
    </xf>
    <xf numFmtId="4" fontId="2" fillId="0" borderId="1" xfId="0" applyNumberFormat="1" applyFont="1" applyBorder="1" applyAlignment="1" applyProtection="1">
      <alignment horizontal="right" vertical="top" wrapText="1"/>
    </xf>
    <xf numFmtId="0" fontId="2" fillId="0" borderId="1" xfId="0" applyFont="1" applyBorder="1" applyAlignment="1" applyProtection="1">
      <alignment horizontal="left" vertical="top" wrapText="1"/>
    </xf>
    <xf numFmtId="0" fontId="2" fillId="2" borderId="1" xfId="0" applyFont="1" applyFill="1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vertical="top" wrapText="1"/>
    </xf>
    <xf numFmtId="0" fontId="1" fillId="2" borderId="0" xfId="0" applyFont="1" applyFill="1" applyAlignment="1">
      <alignment vertical="top"/>
    </xf>
    <xf numFmtId="4" fontId="1" fillId="2" borderId="0" xfId="0" applyNumberFormat="1" applyFont="1" applyFill="1" applyAlignment="1">
      <alignment vertical="top"/>
    </xf>
    <xf numFmtId="0" fontId="2" fillId="2" borderId="0" xfId="0" applyFont="1" applyFill="1" applyBorder="1" applyAlignment="1" applyProtection="1">
      <alignment horizontal="left" wrapText="1"/>
    </xf>
    <xf numFmtId="0" fontId="1" fillId="2" borderId="0" xfId="0" applyFont="1" applyFill="1" applyAlignment="1">
      <alignment horizontal="left"/>
    </xf>
    <xf numFmtId="0" fontId="2" fillId="2" borderId="1" xfId="0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0"/>
  <sheetViews>
    <sheetView tabSelected="1" view="pageBreakPreview" zoomScale="60" zoomScaleNormal="70" zoomScalePageLayoutView="55" workbookViewId="0">
      <selection activeCell="A41" sqref="A41"/>
    </sheetView>
  </sheetViews>
  <sheetFormatPr defaultRowHeight="15.6" customHeight="1" x14ac:dyDescent="0.2"/>
  <cols>
    <col min="1" max="1" width="72.42578125" style="8" customWidth="1"/>
    <col min="2" max="3" width="19.7109375" style="8" customWidth="1"/>
    <col min="4" max="4" width="18.5703125" style="8" customWidth="1"/>
    <col min="5" max="5" width="19.28515625" style="8" customWidth="1"/>
    <col min="6" max="6" width="20.140625" style="8" customWidth="1"/>
    <col min="7" max="7" width="18.5703125" style="8" customWidth="1"/>
    <col min="8" max="8" width="19.42578125" style="8" customWidth="1"/>
    <col min="9" max="9" width="18.7109375" style="8" customWidth="1"/>
    <col min="10" max="10" width="20" style="8" customWidth="1"/>
    <col min="11" max="11" width="19.42578125" style="8" customWidth="1"/>
    <col min="12" max="12" width="19.28515625" style="8" customWidth="1"/>
    <col min="13" max="13" width="18.28515625" style="8" customWidth="1"/>
    <col min="14" max="14" width="20.5703125" style="8" customWidth="1"/>
    <col min="15" max="16384" width="9.140625" style="1"/>
  </cols>
  <sheetData>
    <row r="1" spans="1:14" ht="15.75" x14ac:dyDescent="0.25">
      <c r="A1" s="10" t="s">
        <v>0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</row>
    <row r="2" spans="1:14" ht="16.899999999999999" customHeight="1" x14ac:dyDescent="0.2">
      <c r="A2" s="12" t="s">
        <v>1</v>
      </c>
      <c r="B2" s="13" t="s">
        <v>2</v>
      </c>
      <c r="C2" s="13" t="s">
        <v>2</v>
      </c>
      <c r="D2" s="13" t="s">
        <v>2</v>
      </c>
      <c r="E2" s="13" t="s">
        <v>2</v>
      </c>
      <c r="F2" s="13" t="s">
        <v>2</v>
      </c>
      <c r="G2" s="13" t="s">
        <v>2</v>
      </c>
      <c r="H2" s="13" t="s">
        <v>2</v>
      </c>
      <c r="I2" s="13" t="s">
        <v>2</v>
      </c>
      <c r="J2" s="13" t="s">
        <v>2</v>
      </c>
      <c r="K2" s="13" t="s">
        <v>2</v>
      </c>
      <c r="L2" s="13" t="s">
        <v>2</v>
      </c>
      <c r="M2" s="13" t="s">
        <v>2</v>
      </c>
      <c r="N2" s="13"/>
    </row>
    <row r="3" spans="1:14" ht="16.899999999999999" customHeight="1" x14ac:dyDescent="0.2">
      <c r="A3" s="12"/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12</v>
      </c>
      <c r="L3" s="2" t="s">
        <v>13</v>
      </c>
      <c r="M3" s="2" t="s">
        <v>14</v>
      </c>
      <c r="N3" s="2" t="s">
        <v>15</v>
      </c>
    </row>
    <row r="4" spans="1:14" ht="15.75" x14ac:dyDescent="0.2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  <c r="H4" s="2">
        <v>8</v>
      </c>
      <c r="I4" s="2">
        <v>9</v>
      </c>
      <c r="J4" s="2">
        <v>10</v>
      </c>
      <c r="K4" s="2">
        <v>11</v>
      </c>
      <c r="L4" s="2">
        <v>12</v>
      </c>
      <c r="M4" s="2">
        <v>13</v>
      </c>
      <c r="N4" s="2">
        <v>14</v>
      </c>
    </row>
    <row r="5" spans="1:14" ht="31.5" x14ac:dyDescent="0.2">
      <c r="A5" s="3" t="s">
        <v>16</v>
      </c>
      <c r="B5" s="4">
        <f>B6</f>
        <v>2428643854.7399998</v>
      </c>
      <c r="C5" s="4">
        <f t="shared" ref="C5:M5" si="0">C6</f>
        <v>2108823445.6000001</v>
      </c>
      <c r="D5" s="4">
        <f t="shared" si="0"/>
        <v>1933105921.5</v>
      </c>
      <c r="E5" s="4">
        <f t="shared" si="0"/>
        <v>1927065000</v>
      </c>
      <c r="F5" s="4">
        <f t="shared" si="0"/>
        <v>1998228000</v>
      </c>
      <c r="G5" s="4">
        <f t="shared" si="0"/>
        <v>2073248000</v>
      </c>
      <c r="H5" s="4">
        <f t="shared" si="0"/>
        <v>2150754000</v>
      </c>
      <c r="I5" s="4">
        <f t="shared" si="0"/>
        <v>2231359478</v>
      </c>
      <c r="J5" s="4">
        <f t="shared" si="0"/>
        <v>2315190000</v>
      </c>
      <c r="K5" s="4">
        <f t="shared" si="0"/>
        <v>2402373000</v>
      </c>
      <c r="L5" s="4">
        <f t="shared" si="0"/>
        <v>2600029000</v>
      </c>
      <c r="M5" s="4">
        <f t="shared" si="0"/>
        <v>2650738000</v>
      </c>
      <c r="N5" s="4">
        <f>SUM(B5:M5)</f>
        <v>26819557699.84</v>
      </c>
    </row>
    <row r="6" spans="1:14" ht="15.75" x14ac:dyDescent="0.2">
      <c r="A6" s="5" t="s">
        <v>17</v>
      </c>
      <c r="B6" s="4">
        <f>B7+B8+B9+B10</f>
        <v>2428643854.7399998</v>
      </c>
      <c r="C6" s="4">
        <f t="shared" ref="C6:M6" si="1">C7+C8+C9+C10</f>
        <v>2108823445.6000001</v>
      </c>
      <c r="D6" s="4">
        <f t="shared" si="1"/>
        <v>1933105921.5</v>
      </c>
      <c r="E6" s="4">
        <f t="shared" si="1"/>
        <v>1927065000</v>
      </c>
      <c r="F6" s="4">
        <f t="shared" si="1"/>
        <v>1998228000</v>
      </c>
      <c r="G6" s="4">
        <f t="shared" si="1"/>
        <v>2073248000</v>
      </c>
      <c r="H6" s="4">
        <f t="shared" si="1"/>
        <v>2150754000</v>
      </c>
      <c r="I6" s="4">
        <f t="shared" si="1"/>
        <v>2231359478</v>
      </c>
      <c r="J6" s="4">
        <f t="shared" si="1"/>
        <v>2315190000</v>
      </c>
      <c r="K6" s="4">
        <f t="shared" si="1"/>
        <v>2402373000</v>
      </c>
      <c r="L6" s="4">
        <f t="shared" si="1"/>
        <v>2600029000</v>
      </c>
      <c r="M6" s="4">
        <f t="shared" si="1"/>
        <v>2650738000</v>
      </c>
      <c r="N6" s="4">
        <f t="shared" ref="N6:N58" si="2">SUM(B6:M6)</f>
        <v>26819557699.84</v>
      </c>
    </row>
    <row r="7" spans="1:14" ht="15.75" x14ac:dyDescent="0.2">
      <c r="A7" s="5" t="s">
        <v>18</v>
      </c>
      <c r="B7" s="4">
        <f>B13+B19+B25+B31+B37+B43+B49+B55</f>
        <v>1407868</v>
      </c>
      <c r="C7" s="4">
        <f t="shared" ref="C7:M7" si="3">C13+C19+C25+C31+C37+C43+C49+C55</f>
        <v>4680000</v>
      </c>
      <c r="D7" s="4">
        <f t="shared" si="3"/>
        <v>0</v>
      </c>
      <c r="E7" s="4">
        <f t="shared" si="3"/>
        <v>0</v>
      </c>
      <c r="F7" s="4">
        <f t="shared" si="3"/>
        <v>0</v>
      </c>
      <c r="G7" s="4">
        <f t="shared" si="3"/>
        <v>0</v>
      </c>
      <c r="H7" s="4">
        <f t="shared" si="3"/>
        <v>0</v>
      </c>
      <c r="I7" s="4">
        <f t="shared" si="3"/>
        <v>0</v>
      </c>
      <c r="J7" s="4">
        <f t="shared" si="3"/>
        <v>0</v>
      </c>
      <c r="K7" s="4">
        <f t="shared" si="3"/>
        <v>0</v>
      </c>
      <c r="L7" s="4">
        <f t="shared" si="3"/>
        <v>0</v>
      </c>
      <c r="M7" s="4">
        <f t="shared" si="3"/>
        <v>0</v>
      </c>
      <c r="N7" s="4">
        <f t="shared" si="2"/>
        <v>6087868</v>
      </c>
    </row>
    <row r="8" spans="1:14" ht="15.75" x14ac:dyDescent="0.2">
      <c r="A8" s="5" t="s">
        <v>19</v>
      </c>
      <c r="B8" s="4">
        <f>B14+B20+B26+B32+B38+B44+B50+B56</f>
        <v>449054058.52999997</v>
      </c>
      <c r="C8" s="4">
        <f t="shared" ref="B8:M10" si="4">C14+C20+C26+C32+C38+C44+C50+C56</f>
        <v>137747100</v>
      </c>
      <c r="D8" s="4">
        <f t="shared" si="4"/>
        <v>130427100</v>
      </c>
      <c r="E8" s="4">
        <f t="shared" si="4"/>
        <v>128825000</v>
      </c>
      <c r="F8" s="4">
        <f t="shared" si="4"/>
        <v>128825000</v>
      </c>
      <c r="G8" s="4">
        <f t="shared" si="4"/>
        <v>128825000</v>
      </c>
      <c r="H8" s="4">
        <f t="shared" si="4"/>
        <v>128825000</v>
      </c>
      <c r="I8" s="4">
        <f t="shared" si="4"/>
        <v>128825000</v>
      </c>
      <c r="J8" s="4">
        <f t="shared" si="4"/>
        <v>128825000</v>
      </c>
      <c r="K8" s="4">
        <f t="shared" si="4"/>
        <v>128825000</v>
      </c>
      <c r="L8" s="4">
        <f t="shared" si="4"/>
        <v>128825000</v>
      </c>
      <c r="M8" s="4">
        <f t="shared" si="4"/>
        <v>128825000</v>
      </c>
      <c r="N8" s="4">
        <f t="shared" si="2"/>
        <v>1876653258.53</v>
      </c>
    </row>
    <row r="9" spans="1:14" ht="15.75" x14ac:dyDescent="0.2">
      <c r="A9" s="5" t="s">
        <v>20</v>
      </c>
      <c r="B9" s="4">
        <f t="shared" si="4"/>
        <v>1978181928.21</v>
      </c>
      <c r="C9" s="4">
        <f t="shared" si="4"/>
        <v>1966396345.6000001</v>
      </c>
      <c r="D9" s="4">
        <f t="shared" si="4"/>
        <v>1802678821.5</v>
      </c>
      <c r="E9" s="4">
        <f t="shared" si="4"/>
        <v>1798240000</v>
      </c>
      <c r="F9" s="4">
        <f t="shared" si="4"/>
        <v>1869403000</v>
      </c>
      <c r="G9" s="4">
        <f t="shared" si="4"/>
        <v>1944423000</v>
      </c>
      <c r="H9" s="4">
        <f t="shared" si="4"/>
        <v>2021929000</v>
      </c>
      <c r="I9" s="4">
        <f t="shared" si="4"/>
        <v>2102534478</v>
      </c>
      <c r="J9" s="4">
        <f t="shared" si="4"/>
        <v>2186365000</v>
      </c>
      <c r="K9" s="4">
        <f t="shared" si="4"/>
        <v>2273548000</v>
      </c>
      <c r="L9" s="4">
        <f t="shared" si="4"/>
        <v>2471204000</v>
      </c>
      <c r="M9" s="4">
        <f t="shared" si="4"/>
        <v>2521913000</v>
      </c>
      <c r="N9" s="4">
        <f t="shared" si="2"/>
        <v>24936816573.310001</v>
      </c>
    </row>
    <row r="10" spans="1:14" ht="15.75" x14ac:dyDescent="0.2">
      <c r="A10" s="6" t="s">
        <v>21</v>
      </c>
      <c r="B10" s="4">
        <f t="shared" si="4"/>
        <v>0</v>
      </c>
      <c r="C10" s="4">
        <f t="shared" si="4"/>
        <v>0</v>
      </c>
      <c r="D10" s="4">
        <f t="shared" si="4"/>
        <v>0</v>
      </c>
      <c r="E10" s="4">
        <f t="shared" si="4"/>
        <v>0</v>
      </c>
      <c r="F10" s="4">
        <f t="shared" si="4"/>
        <v>0</v>
      </c>
      <c r="G10" s="4">
        <f t="shared" si="4"/>
        <v>0</v>
      </c>
      <c r="H10" s="4">
        <f t="shared" si="4"/>
        <v>0</v>
      </c>
      <c r="I10" s="4">
        <f t="shared" si="4"/>
        <v>0</v>
      </c>
      <c r="J10" s="4">
        <f t="shared" si="4"/>
        <v>0</v>
      </c>
      <c r="K10" s="4">
        <f t="shared" si="4"/>
        <v>0</v>
      </c>
      <c r="L10" s="4">
        <f t="shared" si="4"/>
        <v>0</v>
      </c>
      <c r="M10" s="4">
        <f t="shared" si="4"/>
        <v>0</v>
      </c>
      <c r="N10" s="4">
        <f t="shared" si="2"/>
        <v>0</v>
      </c>
    </row>
    <row r="11" spans="1:14" ht="31.5" x14ac:dyDescent="0.2">
      <c r="A11" s="7" t="s">
        <v>25</v>
      </c>
      <c r="B11" s="4">
        <f>B12</f>
        <v>3368105.26</v>
      </c>
      <c r="C11" s="4">
        <f t="shared" ref="C11:M11" si="5">C12</f>
        <v>0</v>
      </c>
      <c r="D11" s="4">
        <f t="shared" si="5"/>
        <v>0</v>
      </c>
      <c r="E11" s="4">
        <f t="shared" si="5"/>
        <v>0</v>
      </c>
      <c r="F11" s="4">
        <f t="shared" si="5"/>
        <v>0</v>
      </c>
      <c r="G11" s="4">
        <f t="shared" si="5"/>
        <v>0</v>
      </c>
      <c r="H11" s="4">
        <f t="shared" si="5"/>
        <v>0</v>
      </c>
      <c r="I11" s="4">
        <f t="shared" si="5"/>
        <v>0</v>
      </c>
      <c r="J11" s="4">
        <f t="shared" si="5"/>
        <v>0</v>
      </c>
      <c r="K11" s="4">
        <f t="shared" si="5"/>
        <v>0</v>
      </c>
      <c r="L11" s="4">
        <f t="shared" si="5"/>
        <v>0</v>
      </c>
      <c r="M11" s="4">
        <f t="shared" si="5"/>
        <v>0</v>
      </c>
      <c r="N11" s="4">
        <f t="shared" si="2"/>
        <v>3368105.26</v>
      </c>
    </row>
    <row r="12" spans="1:14" ht="15.75" x14ac:dyDescent="0.2">
      <c r="A12" s="5" t="s">
        <v>17</v>
      </c>
      <c r="B12" s="4">
        <f>B13+B14+B15+B16</f>
        <v>3368105.26</v>
      </c>
      <c r="C12" s="4">
        <f t="shared" ref="C12:M12" si="6">C13+C14+C15+C16</f>
        <v>0</v>
      </c>
      <c r="D12" s="4">
        <f t="shared" si="6"/>
        <v>0</v>
      </c>
      <c r="E12" s="4">
        <f t="shared" si="6"/>
        <v>0</v>
      </c>
      <c r="F12" s="4">
        <f t="shared" si="6"/>
        <v>0</v>
      </c>
      <c r="G12" s="4">
        <f t="shared" si="6"/>
        <v>0</v>
      </c>
      <c r="H12" s="4">
        <f t="shared" si="6"/>
        <v>0</v>
      </c>
      <c r="I12" s="4">
        <f t="shared" si="6"/>
        <v>0</v>
      </c>
      <c r="J12" s="4">
        <f t="shared" si="6"/>
        <v>0</v>
      </c>
      <c r="K12" s="4">
        <f t="shared" si="6"/>
        <v>0</v>
      </c>
      <c r="L12" s="4">
        <f t="shared" si="6"/>
        <v>0</v>
      </c>
      <c r="M12" s="4">
        <f t="shared" si="6"/>
        <v>0</v>
      </c>
      <c r="N12" s="4">
        <f t="shared" si="2"/>
        <v>3368105.26</v>
      </c>
    </row>
    <row r="13" spans="1:14" ht="15.75" x14ac:dyDescent="0.2">
      <c r="A13" s="5" t="s">
        <v>18</v>
      </c>
      <c r="B13" s="4">
        <v>1407868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f t="shared" si="2"/>
        <v>1407868</v>
      </c>
    </row>
    <row r="14" spans="1:14" ht="15.75" x14ac:dyDescent="0.2">
      <c r="A14" s="5" t="s">
        <v>19</v>
      </c>
      <c r="B14" s="4">
        <v>1791832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f t="shared" si="2"/>
        <v>1791832</v>
      </c>
    </row>
    <row r="15" spans="1:14" ht="15.75" x14ac:dyDescent="0.2">
      <c r="A15" s="5" t="s">
        <v>20</v>
      </c>
      <c r="B15" s="4">
        <v>168405.26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f t="shared" si="2"/>
        <v>168405.26</v>
      </c>
    </row>
    <row r="16" spans="1:14" ht="15.75" x14ac:dyDescent="0.2">
      <c r="A16" s="6" t="s">
        <v>21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f t="shared" si="2"/>
        <v>0</v>
      </c>
    </row>
    <row r="17" spans="1:14" ht="31.5" x14ac:dyDescent="0.2">
      <c r="A17" s="7" t="s">
        <v>26</v>
      </c>
      <c r="B17" s="4">
        <f>B18</f>
        <v>0</v>
      </c>
      <c r="C17" s="4">
        <f t="shared" ref="C17:M17" si="7">C18</f>
        <v>12631600</v>
      </c>
      <c r="D17" s="4">
        <f t="shared" si="7"/>
        <v>0</v>
      </c>
      <c r="E17" s="4">
        <f t="shared" si="7"/>
        <v>0</v>
      </c>
      <c r="F17" s="4">
        <f t="shared" si="7"/>
        <v>0</v>
      </c>
      <c r="G17" s="4">
        <f t="shared" si="7"/>
        <v>0</v>
      </c>
      <c r="H17" s="4">
        <f t="shared" si="7"/>
        <v>0</v>
      </c>
      <c r="I17" s="4">
        <f t="shared" si="7"/>
        <v>0</v>
      </c>
      <c r="J17" s="4">
        <f t="shared" si="7"/>
        <v>0</v>
      </c>
      <c r="K17" s="4">
        <f t="shared" si="7"/>
        <v>0</v>
      </c>
      <c r="L17" s="4">
        <f t="shared" si="7"/>
        <v>0</v>
      </c>
      <c r="M17" s="4">
        <f t="shared" si="7"/>
        <v>0</v>
      </c>
      <c r="N17" s="4">
        <f t="shared" si="2"/>
        <v>12631600</v>
      </c>
    </row>
    <row r="18" spans="1:14" ht="15.75" x14ac:dyDescent="0.2">
      <c r="A18" s="5" t="s">
        <v>17</v>
      </c>
      <c r="B18" s="4">
        <f>B19+B20+B21+B22</f>
        <v>0</v>
      </c>
      <c r="C18" s="4">
        <f t="shared" ref="C18:M18" si="8">C19+C20+C21+C22</f>
        <v>12631600</v>
      </c>
      <c r="D18" s="4">
        <f t="shared" si="8"/>
        <v>0</v>
      </c>
      <c r="E18" s="4">
        <f t="shared" si="8"/>
        <v>0</v>
      </c>
      <c r="F18" s="4">
        <f t="shared" si="8"/>
        <v>0</v>
      </c>
      <c r="G18" s="4">
        <f t="shared" si="8"/>
        <v>0</v>
      </c>
      <c r="H18" s="4">
        <f t="shared" si="8"/>
        <v>0</v>
      </c>
      <c r="I18" s="4">
        <f t="shared" si="8"/>
        <v>0</v>
      </c>
      <c r="J18" s="4">
        <f t="shared" si="8"/>
        <v>0</v>
      </c>
      <c r="K18" s="4">
        <f t="shared" si="8"/>
        <v>0</v>
      </c>
      <c r="L18" s="4">
        <f t="shared" si="8"/>
        <v>0</v>
      </c>
      <c r="M18" s="4">
        <f t="shared" si="8"/>
        <v>0</v>
      </c>
      <c r="N18" s="4">
        <f t="shared" si="2"/>
        <v>12631600</v>
      </c>
    </row>
    <row r="19" spans="1:14" ht="15.75" x14ac:dyDescent="0.2">
      <c r="A19" s="5" t="s">
        <v>18</v>
      </c>
      <c r="B19" s="4">
        <v>0</v>
      </c>
      <c r="C19" s="4">
        <v>4680000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f t="shared" si="2"/>
        <v>4680000</v>
      </c>
    </row>
    <row r="20" spans="1:14" ht="15.75" x14ac:dyDescent="0.2">
      <c r="A20" s="5" t="s">
        <v>19</v>
      </c>
      <c r="B20" s="4">
        <v>0</v>
      </c>
      <c r="C20" s="4">
        <v>7320000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f t="shared" si="2"/>
        <v>7320000</v>
      </c>
    </row>
    <row r="21" spans="1:14" ht="15.75" x14ac:dyDescent="0.2">
      <c r="A21" s="5" t="s">
        <v>20</v>
      </c>
      <c r="B21" s="4">
        <v>0</v>
      </c>
      <c r="C21" s="4">
        <v>631600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f t="shared" si="2"/>
        <v>631600</v>
      </c>
    </row>
    <row r="22" spans="1:14" ht="15.75" x14ac:dyDescent="0.2">
      <c r="A22" s="6" t="s">
        <v>21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f t="shared" si="2"/>
        <v>0</v>
      </c>
    </row>
    <row r="23" spans="1:14" ht="47.25" x14ac:dyDescent="0.2">
      <c r="A23" s="7" t="s">
        <v>27</v>
      </c>
      <c r="B23" s="4">
        <f>B24</f>
        <v>55901190</v>
      </c>
      <c r="C23" s="4">
        <f t="shared" ref="C23:M23" si="9">C24</f>
        <v>174285380</v>
      </c>
      <c r="D23" s="4">
        <f t="shared" si="9"/>
        <v>0</v>
      </c>
      <c r="E23" s="4">
        <f t="shared" si="9"/>
        <v>0</v>
      </c>
      <c r="F23" s="4">
        <f t="shared" si="9"/>
        <v>0</v>
      </c>
      <c r="G23" s="4">
        <f t="shared" si="9"/>
        <v>0</v>
      </c>
      <c r="H23" s="4">
        <f t="shared" si="9"/>
        <v>0</v>
      </c>
      <c r="I23" s="4">
        <f t="shared" si="9"/>
        <v>0</v>
      </c>
      <c r="J23" s="4">
        <f t="shared" si="9"/>
        <v>0</v>
      </c>
      <c r="K23" s="4">
        <f t="shared" si="9"/>
        <v>0</v>
      </c>
      <c r="L23" s="4">
        <f t="shared" si="9"/>
        <v>0</v>
      </c>
      <c r="M23" s="4">
        <f t="shared" si="9"/>
        <v>0</v>
      </c>
      <c r="N23" s="4">
        <f t="shared" si="2"/>
        <v>230186570</v>
      </c>
    </row>
    <row r="24" spans="1:14" ht="15.75" x14ac:dyDescent="0.2">
      <c r="A24" s="5" t="s">
        <v>17</v>
      </c>
      <c r="B24" s="4">
        <f>B25+B26+B27+B28</f>
        <v>55901190</v>
      </c>
      <c r="C24" s="4">
        <f t="shared" ref="C24:M24" si="10">C25+C26+C27+C28</f>
        <v>174285380</v>
      </c>
      <c r="D24" s="4">
        <f t="shared" si="10"/>
        <v>0</v>
      </c>
      <c r="E24" s="4">
        <f t="shared" si="10"/>
        <v>0</v>
      </c>
      <c r="F24" s="4">
        <f t="shared" si="10"/>
        <v>0</v>
      </c>
      <c r="G24" s="4">
        <f t="shared" si="10"/>
        <v>0</v>
      </c>
      <c r="H24" s="4">
        <f t="shared" si="10"/>
        <v>0</v>
      </c>
      <c r="I24" s="4">
        <f t="shared" si="10"/>
        <v>0</v>
      </c>
      <c r="J24" s="4">
        <f t="shared" si="10"/>
        <v>0</v>
      </c>
      <c r="K24" s="4">
        <f t="shared" si="10"/>
        <v>0</v>
      </c>
      <c r="L24" s="4">
        <f t="shared" si="10"/>
        <v>0</v>
      </c>
      <c r="M24" s="4">
        <f t="shared" si="10"/>
        <v>0</v>
      </c>
      <c r="N24" s="4">
        <f t="shared" si="2"/>
        <v>230186570</v>
      </c>
    </row>
    <row r="25" spans="1:14" ht="15.75" x14ac:dyDescent="0.2">
      <c r="A25" s="5" t="s">
        <v>18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f t="shared" si="2"/>
        <v>0</v>
      </c>
    </row>
    <row r="26" spans="1:14" ht="15.75" x14ac:dyDescent="0.2">
      <c r="A26" s="5" t="s">
        <v>19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f t="shared" si="2"/>
        <v>0</v>
      </c>
    </row>
    <row r="27" spans="1:14" ht="15.75" x14ac:dyDescent="0.2">
      <c r="A27" s="5" t="s">
        <v>20</v>
      </c>
      <c r="B27" s="4">
        <v>55901190</v>
      </c>
      <c r="C27" s="4">
        <v>174285380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f t="shared" si="2"/>
        <v>230186570</v>
      </c>
    </row>
    <row r="28" spans="1:14" ht="15.75" x14ac:dyDescent="0.2">
      <c r="A28" s="6" t="s">
        <v>21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f t="shared" si="2"/>
        <v>0</v>
      </c>
    </row>
    <row r="29" spans="1:14" ht="31.5" x14ac:dyDescent="0.2">
      <c r="A29" s="7" t="s">
        <v>28</v>
      </c>
      <c r="B29" s="4">
        <f>B30</f>
        <v>607423282.88999999</v>
      </c>
      <c r="C29" s="4">
        <f t="shared" ref="C29:M29" si="11">C30</f>
        <v>245667569.94999999</v>
      </c>
      <c r="D29" s="4">
        <f t="shared" si="11"/>
        <v>248156157.86000001</v>
      </c>
      <c r="E29" s="4">
        <f t="shared" si="11"/>
        <v>168338900</v>
      </c>
      <c r="F29" s="4">
        <f t="shared" si="11"/>
        <v>168338900</v>
      </c>
      <c r="G29" s="4">
        <f t="shared" si="11"/>
        <v>168338900</v>
      </c>
      <c r="H29" s="4">
        <f t="shared" si="11"/>
        <v>168338900</v>
      </c>
      <c r="I29" s="4">
        <f t="shared" si="11"/>
        <v>168338900</v>
      </c>
      <c r="J29" s="4">
        <f t="shared" si="11"/>
        <v>168338900</v>
      </c>
      <c r="K29" s="4">
        <f t="shared" si="11"/>
        <v>168338900</v>
      </c>
      <c r="L29" s="4">
        <f t="shared" si="11"/>
        <v>168338900</v>
      </c>
      <c r="M29" s="4">
        <f t="shared" si="11"/>
        <v>168338900</v>
      </c>
      <c r="N29" s="4">
        <f t="shared" si="2"/>
        <v>2616297110.6999998</v>
      </c>
    </row>
    <row r="30" spans="1:14" ht="15.75" x14ac:dyDescent="0.2">
      <c r="A30" s="5" t="s">
        <v>17</v>
      </c>
      <c r="B30" s="4">
        <f>B31+B32+B33+B34</f>
        <v>607423282.88999999</v>
      </c>
      <c r="C30" s="4">
        <f t="shared" ref="C30:M30" si="12">C31+C32+C33+C34</f>
        <v>245667569.94999999</v>
      </c>
      <c r="D30" s="4">
        <f t="shared" si="12"/>
        <v>248156157.86000001</v>
      </c>
      <c r="E30" s="4">
        <f t="shared" si="12"/>
        <v>168338900</v>
      </c>
      <c r="F30" s="4">
        <f t="shared" si="12"/>
        <v>168338900</v>
      </c>
      <c r="G30" s="4">
        <f t="shared" si="12"/>
        <v>168338900</v>
      </c>
      <c r="H30" s="4">
        <f t="shared" si="12"/>
        <v>168338900</v>
      </c>
      <c r="I30" s="4">
        <f t="shared" si="12"/>
        <v>168338900</v>
      </c>
      <c r="J30" s="4">
        <f t="shared" si="12"/>
        <v>168338900</v>
      </c>
      <c r="K30" s="4">
        <f t="shared" si="12"/>
        <v>168338900</v>
      </c>
      <c r="L30" s="4">
        <f t="shared" si="12"/>
        <v>168338900</v>
      </c>
      <c r="M30" s="4">
        <f t="shared" si="12"/>
        <v>168338900</v>
      </c>
      <c r="N30" s="4">
        <f t="shared" si="2"/>
        <v>2616297110.6999998</v>
      </c>
    </row>
    <row r="31" spans="1:14" ht="15.75" x14ac:dyDescent="0.2">
      <c r="A31" s="5" t="s">
        <v>18</v>
      </c>
      <c r="B31" s="4">
        <v>0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f t="shared" si="2"/>
        <v>0</v>
      </c>
    </row>
    <row r="32" spans="1:14" ht="15.75" x14ac:dyDescent="0.2">
      <c r="A32" s="5" t="s">
        <v>19</v>
      </c>
      <c r="B32" s="4">
        <v>316335126.52999997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f t="shared" si="2"/>
        <v>316335126.52999997</v>
      </c>
    </row>
    <row r="33" spans="1:14" ht="15.75" x14ac:dyDescent="0.2">
      <c r="A33" s="5" t="s">
        <v>20</v>
      </c>
      <c r="B33" s="4">
        <v>291088156.36000001</v>
      </c>
      <c r="C33" s="4">
        <v>245667569.94999999</v>
      </c>
      <c r="D33" s="4">
        <v>248156157.86000001</v>
      </c>
      <c r="E33" s="4">
        <v>168338900</v>
      </c>
      <c r="F33" s="4">
        <v>168338900</v>
      </c>
      <c r="G33" s="4">
        <v>168338900</v>
      </c>
      <c r="H33" s="4">
        <v>168338900</v>
      </c>
      <c r="I33" s="4">
        <v>168338900</v>
      </c>
      <c r="J33" s="4">
        <v>168338900</v>
      </c>
      <c r="K33" s="4">
        <v>168338900</v>
      </c>
      <c r="L33" s="4">
        <v>168338900</v>
      </c>
      <c r="M33" s="4">
        <v>168338900</v>
      </c>
      <c r="N33" s="4">
        <f t="shared" si="2"/>
        <v>2299961984.1700001</v>
      </c>
    </row>
    <row r="34" spans="1:14" ht="15.75" x14ac:dyDescent="0.2">
      <c r="A34" s="6" t="s">
        <v>21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f t="shared" si="2"/>
        <v>0</v>
      </c>
    </row>
    <row r="35" spans="1:14" ht="31.5" x14ac:dyDescent="0.2">
      <c r="A35" s="7" t="s">
        <v>29</v>
      </c>
      <c r="B35" s="4">
        <f>B36</f>
        <v>9985402</v>
      </c>
      <c r="C35" s="4">
        <f t="shared" ref="C35:M35" si="13">C36</f>
        <v>0</v>
      </c>
      <c r="D35" s="4">
        <f t="shared" si="13"/>
        <v>0</v>
      </c>
      <c r="E35" s="4">
        <f t="shared" si="13"/>
        <v>0</v>
      </c>
      <c r="F35" s="4">
        <f t="shared" si="13"/>
        <v>0</v>
      </c>
      <c r="G35" s="4">
        <f t="shared" si="13"/>
        <v>0</v>
      </c>
      <c r="H35" s="4">
        <f t="shared" si="13"/>
        <v>0</v>
      </c>
      <c r="I35" s="4">
        <f t="shared" si="13"/>
        <v>0</v>
      </c>
      <c r="J35" s="4">
        <f t="shared" si="13"/>
        <v>0</v>
      </c>
      <c r="K35" s="4">
        <f t="shared" si="13"/>
        <v>0</v>
      </c>
      <c r="L35" s="4">
        <f t="shared" si="13"/>
        <v>0</v>
      </c>
      <c r="M35" s="4">
        <f t="shared" si="13"/>
        <v>0</v>
      </c>
      <c r="N35" s="4">
        <f t="shared" si="2"/>
        <v>9985402</v>
      </c>
    </row>
    <row r="36" spans="1:14" ht="15.75" x14ac:dyDescent="0.2">
      <c r="A36" s="5" t="s">
        <v>17</v>
      </c>
      <c r="B36" s="4">
        <f>B37+B38+B39+B40</f>
        <v>9985402</v>
      </c>
      <c r="C36" s="4">
        <f t="shared" ref="C36:M36" si="14">C37+C38+C39+C40</f>
        <v>0</v>
      </c>
      <c r="D36" s="4">
        <f t="shared" si="14"/>
        <v>0</v>
      </c>
      <c r="E36" s="4">
        <f t="shared" si="14"/>
        <v>0</v>
      </c>
      <c r="F36" s="4">
        <f t="shared" si="14"/>
        <v>0</v>
      </c>
      <c r="G36" s="4">
        <f t="shared" si="14"/>
        <v>0</v>
      </c>
      <c r="H36" s="4">
        <f t="shared" si="14"/>
        <v>0</v>
      </c>
      <c r="I36" s="4">
        <f t="shared" si="14"/>
        <v>0</v>
      </c>
      <c r="J36" s="4">
        <f t="shared" si="14"/>
        <v>0</v>
      </c>
      <c r="K36" s="4">
        <f t="shared" si="14"/>
        <v>0</v>
      </c>
      <c r="L36" s="4">
        <f t="shared" si="14"/>
        <v>0</v>
      </c>
      <c r="M36" s="4">
        <f t="shared" si="14"/>
        <v>0</v>
      </c>
      <c r="N36" s="4">
        <f t="shared" si="2"/>
        <v>9985402</v>
      </c>
    </row>
    <row r="37" spans="1:14" ht="15.75" x14ac:dyDescent="0.2">
      <c r="A37" s="5" t="s">
        <v>18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f t="shared" si="2"/>
        <v>0</v>
      </c>
    </row>
    <row r="38" spans="1:14" ht="15.75" x14ac:dyDescent="0.2">
      <c r="A38" s="5" t="s">
        <v>19</v>
      </c>
      <c r="B38" s="4">
        <v>0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f t="shared" si="2"/>
        <v>0</v>
      </c>
    </row>
    <row r="39" spans="1:14" ht="15.75" x14ac:dyDescent="0.2">
      <c r="A39" s="5" t="s">
        <v>20</v>
      </c>
      <c r="B39" s="4">
        <v>9985402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f t="shared" si="2"/>
        <v>9985402</v>
      </c>
    </row>
    <row r="40" spans="1:14" ht="15.75" x14ac:dyDescent="0.2">
      <c r="A40" s="6" t="s">
        <v>21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f t="shared" si="2"/>
        <v>0</v>
      </c>
    </row>
    <row r="41" spans="1:14" ht="31.5" x14ac:dyDescent="0.2">
      <c r="A41" s="7" t="s">
        <v>22</v>
      </c>
      <c r="B41" s="4">
        <f>B42</f>
        <v>377690918.57999998</v>
      </c>
      <c r="C41" s="4">
        <f t="shared" ref="C41:M41" si="15">C42</f>
        <v>347151784.10000002</v>
      </c>
      <c r="D41" s="4">
        <f t="shared" si="15"/>
        <v>357351006.69</v>
      </c>
      <c r="E41" s="4">
        <f t="shared" si="15"/>
        <v>600045349.21000004</v>
      </c>
      <c r="F41" s="4">
        <f t="shared" si="15"/>
        <v>671208349.21000004</v>
      </c>
      <c r="G41" s="4">
        <f t="shared" si="15"/>
        <v>746228349.21000004</v>
      </c>
      <c r="H41" s="4">
        <f t="shared" si="15"/>
        <v>823734349.21000004</v>
      </c>
      <c r="I41" s="4">
        <f t="shared" si="15"/>
        <v>904339805.21000004</v>
      </c>
      <c r="J41" s="4">
        <f t="shared" si="15"/>
        <v>988170327.21000004</v>
      </c>
      <c r="K41" s="4">
        <f t="shared" si="15"/>
        <v>1075353314.21</v>
      </c>
      <c r="L41" s="4">
        <f t="shared" si="15"/>
        <v>1273009349.21</v>
      </c>
      <c r="M41" s="4">
        <f t="shared" si="15"/>
        <v>1323718349.21</v>
      </c>
      <c r="N41" s="4">
        <f t="shared" si="2"/>
        <v>9488001251.2600002</v>
      </c>
    </row>
    <row r="42" spans="1:14" ht="15.75" x14ac:dyDescent="0.2">
      <c r="A42" s="5" t="s">
        <v>17</v>
      </c>
      <c r="B42" s="4">
        <f>B43+B44+B45+B46</f>
        <v>377690918.57999998</v>
      </c>
      <c r="C42" s="4">
        <f t="shared" ref="C42:M42" si="16">C43+C44+C45+C46</f>
        <v>347151784.10000002</v>
      </c>
      <c r="D42" s="4">
        <f t="shared" si="16"/>
        <v>357351006.69</v>
      </c>
      <c r="E42" s="4">
        <f t="shared" si="16"/>
        <v>600045349.21000004</v>
      </c>
      <c r="F42" s="4">
        <f t="shared" si="16"/>
        <v>671208349.21000004</v>
      </c>
      <c r="G42" s="4">
        <f t="shared" si="16"/>
        <v>746228349.21000004</v>
      </c>
      <c r="H42" s="4">
        <f t="shared" si="16"/>
        <v>823734349.21000004</v>
      </c>
      <c r="I42" s="4">
        <f t="shared" si="16"/>
        <v>904339805.21000004</v>
      </c>
      <c r="J42" s="4">
        <f t="shared" si="16"/>
        <v>988170327.21000004</v>
      </c>
      <c r="K42" s="4">
        <f t="shared" si="16"/>
        <v>1075353314.21</v>
      </c>
      <c r="L42" s="4">
        <f t="shared" si="16"/>
        <v>1273009349.21</v>
      </c>
      <c r="M42" s="4">
        <f t="shared" si="16"/>
        <v>1323718349.21</v>
      </c>
      <c r="N42" s="4">
        <f t="shared" si="2"/>
        <v>9488001251.2600002</v>
      </c>
    </row>
    <row r="43" spans="1:14" ht="15.75" x14ac:dyDescent="0.2">
      <c r="A43" s="5" t="s">
        <v>18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f t="shared" si="2"/>
        <v>0</v>
      </c>
    </row>
    <row r="44" spans="1:14" ht="15.75" x14ac:dyDescent="0.2">
      <c r="A44" s="5" t="s">
        <v>19</v>
      </c>
      <c r="B44" s="4">
        <v>16371500</v>
      </c>
      <c r="C44" s="4">
        <v>16371500</v>
      </c>
      <c r="D44" s="4">
        <v>16371500</v>
      </c>
      <c r="E44" s="4">
        <v>14825000</v>
      </c>
      <c r="F44" s="4">
        <v>14825000</v>
      </c>
      <c r="G44" s="4">
        <v>14825000</v>
      </c>
      <c r="H44" s="4">
        <v>14825000</v>
      </c>
      <c r="I44" s="4">
        <v>14825000</v>
      </c>
      <c r="J44" s="4">
        <v>14825000</v>
      </c>
      <c r="K44" s="4">
        <v>14825000</v>
      </c>
      <c r="L44" s="4">
        <v>14825000</v>
      </c>
      <c r="M44" s="4">
        <v>14825000</v>
      </c>
      <c r="N44" s="4">
        <f t="shared" si="2"/>
        <v>182539500</v>
      </c>
    </row>
    <row r="45" spans="1:14" ht="15.75" x14ac:dyDescent="0.2">
      <c r="A45" s="5" t="s">
        <v>20</v>
      </c>
      <c r="B45" s="4">
        <v>361319418.57999998</v>
      </c>
      <c r="C45" s="4">
        <v>330780284.10000002</v>
      </c>
      <c r="D45" s="4">
        <v>340979506.69</v>
      </c>
      <c r="E45" s="4">
        <v>585220349.21000004</v>
      </c>
      <c r="F45" s="4">
        <v>656383349.21000004</v>
      </c>
      <c r="G45" s="4">
        <v>731403349.21000004</v>
      </c>
      <c r="H45" s="4">
        <v>808909349.21000004</v>
      </c>
      <c r="I45" s="4">
        <v>889514805.21000004</v>
      </c>
      <c r="J45" s="4">
        <v>973345327.21000004</v>
      </c>
      <c r="K45" s="4">
        <v>1060528314.21</v>
      </c>
      <c r="L45" s="4">
        <v>1258184349.21</v>
      </c>
      <c r="M45" s="4">
        <v>1308893349.21</v>
      </c>
      <c r="N45" s="4">
        <f t="shared" si="2"/>
        <v>9305461751.2600002</v>
      </c>
    </row>
    <row r="46" spans="1:14" ht="15.75" x14ac:dyDescent="0.2">
      <c r="A46" s="6" t="s">
        <v>21</v>
      </c>
      <c r="B46" s="4">
        <v>0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f t="shared" si="2"/>
        <v>0</v>
      </c>
    </row>
    <row r="47" spans="1:14" ht="31.5" x14ac:dyDescent="0.2">
      <c r="A47" s="7" t="s">
        <v>23</v>
      </c>
      <c r="B47" s="4">
        <f>B48</f>
        <v>1338280711.0999999</v>
      </c>
      <c r="C47" s="4">
        <f t="shared" ref="C47:M47" si="17">C48</f>
        <v>1293285361.6400001</v>
      </c>
      <c r="D47" s="4">
        <f t="shared" si="17"/>
        <v>1291604512.04</v>
      </c>
      <c r="E47" s="4">
        <f t="shared" si="17"/>
        <v>1123029435</v>
      </c>
      <c r="F47" s="4">
        <f t="shared" si="17"/>
        <v>1123029435</v>
      </c>
      <c r="G47" s="4">
        <f t="shared" si="17"/>
        <v>1123029435</v>
      </c>
      <c r="H47" s="4">
        <f t="shared" si="17"/>
        <v>1123029435</v>
      </c>
      <c r="I47" s="4">
        <f t="shared" si="17"/>
        <v>1123029457</v>
      </c>
      <c r="J47" s="4">
        <f t="shared" si="17"/>
        <v>1123029457</v>
      </c>
      <c r="K47" s="4">
        <f t="shared" si="17"/>
        <v>1123029470</v>
      </c>
      <c r="L47" s="4">
        <f t="shared" si="17"/>
        <v>1123029435</v>
      </c>
      <c r="M47" s="4">
        <f t="shared" si="17"/>
        <v>1123029435</v>
      </c>
      <c r="N47" s="4">
        <f t="shared" si="2"/>
        <v>14030435578.779999</v>
      </c>
    </row>
    <row r="48" spans="1:14" ht="15.75" x14ac:dyDescent="0.2">
      <c r="A48" s="5" t="s">
        <v>17</v>
      </c>
      <c r="B48" s="4">
        <f>B49+B50+B51+B52</f>
        <v>1338280711.0999999</v>
      </c>
      <c r="C48" s="4">
        <f t="shared" ref="C48:M48" si="18">C49+C50+C51+C52</f>
        <v>1293285361.6400001</v>
      </c>
      <c r="D48" s="4">
        <f t="shared" si="18"/>
        <v>1291604512.04</v>
      </c>
      <c r="E48" s="4">
        <f t="shared" si="18"/>
        <v>1123029435</v>
      </c>
      <c r="F48" s="4">
        <f t="shared" si="18"/>
        <v>1123029435</v>
      </c>
      <c r="G48" s="4">
        <f t="shared" si="18"/>
        <v>1123029435</v>
      </c>
      <c r="H48" s="4">
        <f t="shared" si="18"/>
        <v>1123029435</v>
      </c>
      <c r="I48" s="4">
        <f t="shared" si="18"/>
        <v>1123029457</v>
      </c>
      <c r="J48" s="4">
        <f t="shared" si="18"/>
        <v>1123029457</v>
      </c>
      <c r="K48" s="4">
        <f t="shared" si="18"/>
        <v>1123029470</v>
      </c>
      <c r="L48" s="4">
        <f t="shared" si="18"/>
        <v>1123029435</v>
      </c>
      <c r="M48" s="4">
        <f t="shared" si="18"/>
        <v>1123029435</v>
      </c>
      <c r="N48" s="4">
        <f t="shared" si="2"/>
        <v>14030435578.779999</v>
      </c>
    </row>
    <row r="49" spans="1:14" ht="15.75" x14ac:dyDescent="0.2">
      <c r="A49" s="5" t="s">
        <v>18</v>
      </c>
      <c r="B49" s="4">
        <v>0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f t="shared" si="2"/>
        <v>0</v>
      </c>
    </row>
    <row r="50" spans="1:14" ht="15.75" x14ac:dyDescent="0.2">
      <c r="A50" s="5" t="s">
        <v>19</v>
      </c>
      <c r="B50" s="4">
        <v>114555600</v>
      </c>
      <c r="C50" s="4">
        <v>114055600</v>
      </c>
      <c r="D50" s="4">
        <v>114055600</v>
      </c>
      <c r="E50" s="4">
        <v>114000000</v>
      </c>
      <c r="F50" s="4">
        <v>114000000</v>
      </c>
      <c r="G50" s="4">
        <v>114000000</v>
      </c>
      <c r="H50" s="4">
        <v>114000000</v>
      </c>
      <c r="I50" s="4">
        <v>114000000</v>
      </c>
      <c r="J50" s="4">
        <v>114000000</v>
      </c>
      <c r="K50" s="4">
        <v>114000000</v>
      </c>
      <c r="L50" s="4">
        <v>114000000</v>
      </c>
      <c r="M50" s="4">
        <v>114000000</v>
      </c>
      <c r="N50" s="4">
        <f t="shared" si="2"/>
        <v>1368666800</v>
      </c>
    </row>
    <row r="51" spans="1:14" ht="15.75" x14ac:dyDescent="0.2">
      <c r="A51" s="5" t="s">
        <v>20</v>
      </c>
      <c r="B51" s="4">
        <v>1223725111.0999999</v>
      </c>
      <c r="C51" s="4">
        <v>1179229761.6400001</v>
      </c>
      <c r="D51" s="4">
        <v>1177548912.04</v>
      </c>
      <c r="E51" s="4">
        <v>1009029435</v>
      </c>
      <c r="F51" s="4">
        <v>1009029435</v>
      </c>
      <c r="G51" s="4">
        <v>1009029435</v>
      </c>
      <c r="H51" s="4">
        <v>1009029435</v>
      </c>
      <c r="I51" s="4">
        <v>1009029457</v>
      </c>
      <c r="J51" s="4">
        <v>1009029457</v>
      </c>
      <c r="K51" s="4">
        <v>1009029470</v>
      </c>
      <c r="L51" s="4">
        <v>1009029435</v>
      </c>
      <c r="M51" s="4">
        <v>1009029435</v>
      </c>
      <c r="N51" s="4">
        <f t="shared" si="2"/>
        <v>12661768778.779999</v>
      </c>
    </row>
    <row r="52" spans="1:14" ht="15.75" x14ac:dyDescent="0.2">
      <c r="A52" s="6" t="s">
        <v>21</v>
      </c>
      <c r="B52" s="4">
        <v>0</v>
      </c>
      <c r="C52" s="4">
        <v>0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f t="shared" si="2"/>
        <v>0</v>
      </c>
    </row>
    <row r="53" spans="1:14" ht="47.25" x14ac:dyDescent="0.2">
      <c r="A53" s="7" t="s">
        <v>24</v>
      </c>
      <c r="B53" s="4">
        <f>B54</f>
        <v>35994244.909999996</v>
      </c>
      <c r="C53" s="4">
        <f t="shared" ref="C53:M53" si="19">C54</f>
        <v>35801749.909999996</v>
      </c>
      <c r="D53" s="4">
        <f t="shared" si="19"/>
        <v>35994244.909999996</v>
      </c>
      <c r="E53" s="4">
        <f t="shared" si="19"/>
        <v>35651315.789999999</v>
      </c>
      <c r="F53" s="4">
        <f t="shared" si="19"/>
        <v>35651315.789999999</v>
      </c>
      <c r="G53" s="4">
        <f t="shared" si="19"/>
        <v>35651315.789999999</v>
      </c>
      <c r="H53" s="4">
        <f t="shared" si="19"/>
        <v>35651315.789999999</v>
      </c>
      <c r="I53" s="4">
        <f t="shared" si="19"/>
        <v>35651315.789999999</v>
      </c>
      <c r="J53" s="4">
        <f t="shared" si="19"/>
        <v>35651315.789999999</v>
      </c>
      <c r="K53" s="4">
        <f t="shared" si="19"/>
        <v>35651315.789999999</v>
      </c>
      <c r="L53" s="4">
        <f t="shared" si="19"/>
        <v>35651315.789999999</v>
      </c>
      <c r="M53" s="4">
        <f t="shared" si="19"/>
        <v>35651315.789999999</v>
      </c>
      <c r="N53" s="4">
        <f t="shared" si="2"/>
        <v>428652081.84000003</v>
      </c>
    </row>
    <row r="54" spans="1:14" ht="15.75" x14ac:dyDescent="0.2">
      <c r="A54" s="5" t="s">
        <v>17</v>
      </c>
      <c r="B54" s="4">
        <f>B55+B56+B57+B58</f>
        <v>35994244.909999996</v>
      </c>
      <c r="C54" s="4">
        <f t="shared" ref="C54:M54" si="20">C55+C56+C57+C58</f>
        <v>35801749.909999996</v>
      </c>
      <c r="D54" s="4">
        <f t="shared" si="20"/>
        <v>35994244.909999996</v>
      </c>
      <c r="E54" s="4">
        <f t="shared" si="20"/>
        <v>35651315.789999999</v>
      </c>
      <c r="F54" s="4">
        <f t="shared" si="20"/>
        <v>35651315.789999999</v>
      </c>
      <c r="G54" s="4">
        <f t="shared" si="20"/>
        <v>35651315.789999999</v>
      </c>
      <c r="H54" s="4">
        <f t="shared" si="20"/>
        <v>35651315.789999999</v>
      </c>
      <c r="I54" s="4">
        <f t="shared" si="20"/>
        <v>35651315.789999999</v>
      </c>
      <c r="J54" s="4">
        <f t="shared" si="20"/>
        <v>35651315.789999999</v>
      </c>
      <c r="K54" s="4">
        <f t="shared" si="20"/>
        <v>35651315.789999999</v>
      </c>
      <c r="L54" s="4">
        <f t="shared" si="20"/>
        <v>35651315.789999999</v>
      </c>
      <c r="M54" s="4">
        <f t="shared" si="20"/>
        <v>35651315.789999999</v>
      </c>
      <c r="N54" s="4">
        <f t="shared" si="2"/>
        <v>428652081.84000003</v>
      </c>
    </row>
    <row r="55" spans="1:14" ht="15.75" x14ac:dyDescent="0.2">
      <c r="A55" s="5" t="s">
        <v>18</v>
      </c>
      <c r="B55" s="4">
        <v>0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f t="shared" si="2"/>
        <v>0</v>
      </c>
    </row>
    <row r="56" spans="1:14" ht="15.75" x14ac:dyDescent="0.2">
      <c r="A56" s="5" t="s">
        <v>19</v>
      </c>
      <c r="B56" s="4">
        <v>0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f t="shared" si="2"/>
        <v>0</v>
      </c>
    </row>
    <row r="57" spans="1:14" ht="15.75" x14ac:dyDescent="0.2">
      <c r="A57" s="5" t="s">
        <v>20</v>
      </c>
      <c r="B57" s="4">
        <v>35994244.909999996</v>
      </c>
      <c r="C57" s="4">
        <v>35801749.909999996</v>
      </c>
      <c r="D57" s="4">
        <v>35994244.909999996</v>
      </c>
      <c r="E57" s="4">
        <v>35651315.789999999</v>
      </c>
      <c r="F57" s="4">
        <v>35651315.789999999</v>
      </c>
      <c r="G57" s="4">
        <v>35651315.789999999</v>
      </c>
      <c r="H57" s="4">
        <v>35651315.789999999</v>
      </c>
      <c r="I57" s="4">
        <v>35651315.789999999</v>
      </c>
      <c r="J57" s="4">
        <v>35651315.789999999</v>
      </c>
      <c r="K57" s="4">
        <v>35651315.789999999</v>
      </c>
      <c r="L57" s="4">
        <v>35651315.789999999</v>
      </c>
      <c r="M57" s="4">
        <v>35651315.789999999</v>
      </c>
      <c r="N57" s="4">
        <f t="shared" si="2"/>
        <v>428652081.84000003</v>
      </c>
    </row>
    <row r="58" spans="1:14" ht="15.75" x14ac:dyDescent="0.2">
      <c r="A58" s="6" t="s">
        <v>21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f t="shared" si="2"/>
        <v>0</v>
      </c>
    </row>
    <row r="60" spans="1:14" ht="15.6" customHeight="1" x14ac:dyDescent="0.2">
      <c r="B60" s="9"/>
    </row>
  </sheetData>
  <mergeCells count="3">
    <mergeCell ref="A1:N1"/>
    <mergeCell ref="A2:A3"/>
    <mergeCell ref="B2:N2"/>
  </mergeCells>
  <pageMargins left="0.51181102362204722" right="0.51181102362204722" top="0.98425196850393704" bottom="0.55118110236220474" header="0.51181102362204722" footer="0.31496062992125984"/>
  <pageSetup paperSize="9" scale="42" fitToHeight="0" orientation="landscape" horizontalDpi="4294967293" r:id="rId1"/>
  <headerFooter alignWithMargins="0">
    <oddHeader>&amp;C&amp;"Times New Roman,обычный"10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4.Финобеспечение</vt:lpstr>
      <vt:lpstr>'4.Финобеспечение'!Область_печати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Белямова Ирина Васильевна</dc:creator>
  <cp:lastModifiedBy>Мельничану Лилия Николаевна</cp:lastModifiedBy>
  <cp:lastPrinted>2025-06-04T04:11:57Z</cp:lastPrinted>
  <dcterms:created xsi:type="dcterms:W3CDTF">2025-05-27T15:22:12Z</dcterms:created>
  <dcterms:modified xsi:type="dcterms:W3CDTF">2025-06-20T05:02:31Z</dcterms:modified>
</cp:coreProperties>
</file>