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 refMode="R1C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<sst xmlns="http://schemas.openxmlformats.org/spreadsheetml/2006/main" count="47" uniqueCount="45">
  <si>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</si>
  <si>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</si>
  <si>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</si>
  <si>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</si>
  <si>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</si>
  <si>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</si>
  <si>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</si>
  <si>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</si>
  <si>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</si>
  <si>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</si>
  <si>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</si>
  <si>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</si>
  <si>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</si>
  <si>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</si>
  <si>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</si>
  <si>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</si>
  <si>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</si>
  <si>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</si>
  <si>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</si>
  <si>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</si>
  <si>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</si>
  <si>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</si>
  <si>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</si>
  <si>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</si>
  <si>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</si>
  <si>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</si>
  <si>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</si>
  <si>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</si>
  <si>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</si>
  <si>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</si>
  <si>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</si>
  <si>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</si>
  <si>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</si>
  <si>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</si>
  <si>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</si>
  <si>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</si>
  <si>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</si>
  <si>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</si>
  <si>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</si>
  <si>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</si>
  <si>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</si>
  <si>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>Отдел дознания (по г.Сургуту и Сургутскому району) УНД ГУ МЧС по ХМАО-Югре</t>
  </si>
  <si>
    <t xml:space="preserve">2014 год </t>
  </si>
  <si>
    <t xml:space="preserve">2013 год </t>
  </si>
  <si>
    <t xml:space="preserve">                                Сведения по пожарам по г.Сургуту  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</si>
</sst>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293</c:v>
                </c:pt>
                <c:pt idx="1">
                  <c:v>161</c:v>
                </c:pt>
                <c:pt idx="2">
                  <c:v>173</c:v>
                </c:pt>
              </c:numCache>
            </c:numRef>
          </c:val>
        </c:ser>
        <c:ser>
          <c:idx val="1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298</c:v>
                </c:pt>
                <c:pt idx="1">
                  <c:v>197</c:v>
                </c:pt>
                <c:pt idx="2">
                  <c:v>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262352"/>
        <c:axId val="195267016"/>
      </c:barChart>
      <c:catAx>
        <c:axId val="19526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267016"/>
        <c:crosses val="autoZero"/>
        <c:auto val="1"/>
        <c:lblAlgn val="ctr"/>
        <c:lblOffset val="100"/>
        <c:noMultiLvlLbl val="0"/>
      </c:catAx>
      <c:valAx>
        <c:axId val="19526701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262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67</c:v>
                </c:pt>
                <c:pt idx="1">
                  <c:v>14</c:v>
                </c:pt>
                <c:pt idx="2">
                  <c:v>11</c:v>
                </c:pt>
                <c:pt idx="3">
                  <c:v>38</c:v>
                </c:pt>
                <c:pt idx="4">
                  <c:v>25</c:v>
                </c:pt>
                <c:pt idx="5">
                  <c:v>42</c:v>
                </c:pt>
                <c:pt idx="6">
                  <c:v>96</c:v>
                </c:pt>
                <c:pt idx="7">
                  <c:v>161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60</c:v>
                </c:pt>
                <c:pt idx="1">
                  <c:v>15</c:v>
                </c:pt>
                <c:pt idx="2">
                  <c:v>8</c:v>
                </c:pt>
                <c:pt idx="3">
                  <c:v>40</c:v>
                </c:pt>
                <c:pt idx="4">
                  <c:v>22</c:v>
                </c:pt>
                <c:pt idx="5">
                  <c:v>51</c:v>
                </c:pt>
                <c:pt idx="6">
                  <c:v>102</c:v>
                </c:pt>
                <c:pt idx="7">
                  <c:v>167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351296"/>
        <c:axId val="195351680"/>
      </c:barChart>
      <c:catAx>
        <c:axId val="19535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351680"/>
        <c:crosses val="autoZero"/>
        <c:auto val="1"/>
        <c:lblAlgn val="ctr"/>
        <c:lblOffset val="0"/>
        <c:tickLblSkip val="1"/>
        <c:noMultiLvlLbl val="0"/>
      </c:catAx>
      <c:valAx>
        <c:axId val="1953516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351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17</c:v>
                </c:pt>
                <c:pt idx="1">
                  <c:v>37</c:v>
                </c:pt>
                <c:pt idx="2">
                  <c:v>17</c:v>
                </c:pt>
                <c:pt idx="3">
                  <c:v>56</c:v>
                </c:pt>
                <c:pt idx="4">
                  <c:v>49</c:v>
                </c:pt>
                <c:pt idx="5">
                  <c:v>0</c:v>
                </c:pt>
                <c:pt idx="6">
                  <c:v>19</c:v>
                </c:pt>
                <c:pt idx="7">
                  <c:v>17</c:v>
                </c:pt>
                <c:pt idx="8">
                  <c:v>81</c:v>
                </c:pt>
                <c:pt idx="9">
                  <c:v>7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31</c:v>
                </c:pt>
                <c:pt idx="1">
                  <c:v>47</c:v>
                </c:pt>
                <c:pt idx="2">
                  <c:v>21</c:v>
                </c:pt>
                <c:pt idx="3">
                  <c:v>40</c:v>
                </c:pt>
                <c:pt idx="4">
                  <c:v>51</c:v>
                </c:pt>
                <c:pt idx="5">
                  <c:v>3</c:v>
                </c:pt>
                <c:pt idx="6">
                  <c:v>23</c:v>
                </c:pt>
                <c:pt idx="7">
                  <c:v>11</c:v>
                </c:pt>
                <c:pt idx="8">
                  <c:v>71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336000"/>
        <c:axId val="195336384"/>
      </c:barChart>
      <c:catAx>
        <c:axId val="19533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336384"/>
        <c:crosses val="autoZero"/>
        <c:auto val="1"/>
        <c:lblAlgn val="ctr"/>
        <c:lblOffset val="100"/>
        <c:tickLblSkip val="1"/>
        <c:noMultiLvlLbl val="0"/>
      </c:catAx>
      <c:valAx>
        <c:axId val="1953363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53360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67</c:v>
                </c:pt>
                <c:pt idx="1">
                  <c:v>14</c:v>
                </c:pt>
                <c:pt idx="2">
                  <c:v>11</c:v>
                </c:pt>
                <c:pt idx="3">
                  <c:v>38</c:v>
                </c:pt>
                <c:pt idx="4">
                  <c:v>25</c:v>
                </c:pt>
                <c:pt idx="5">
                  <c:v>42</c:v>
                </c:pt>
                <c:pt idx="6">
                  <c:v>96</c:v>
                </c:pt>
                <c:pt idx="7">
                  <c:v>161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17</c:v>
                </c:pt>
                <c:pt idx="1">
                  <c:v>37</c:v>
                </c:pt>
                <c:pt idx="2">
                  <c:v>17</c:v>
                </c:pt>
                <c:pt idx="3">
                  <c:v>56</c:v>
                </c:pt>
                <c:pt idx="4">
                  <c:v>49</c:v>
                </c:pt>
                <c:pt idx="5">
                  <c:v>0</c:v>
                </c:pt>
                <c:pt idx="6">
                  <c:v>19</c:v>
                </c:pt>
                <c:pt idx="7">
                  <c:v>17</c:v>
                </c:pt>
                <c:pt idx="8">
                  <c:v>81</c:v>
                </c:pt>
                <c:pt idx="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81</xdr:row>
      <xdr:rowOff>0</xdr:rowOff>
    </xdr:from>
    <xdr:to>
      <xdr:col>5</xdr:col>
      <xdr:colOff>504825</xdr:colOff>
      <xdr:row>112</xdr:row>
      <xdr:rowOff>9525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C15" sqref="C15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44</v>
      </c>
      <c r="C1" s="55"/>
      <c r="D1" s="36">
        <f ca="1">TODAY()</f>
        <v>41906</v>
      </c>
      <c r="E1" s="4" t="s">
        <v>36</v>
      </c>
      <c r="F1" s="5"/>
    </row>
    <row r="2" spans="1:7" ht="16.5" customHeight="1" x14ac:dyDescent="0.2">
      <c r="A2" s="47"/>
      <c r="B2" s="47"/>
      <c r="C2" s="41" t="s">
        <v>40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56" t="s">
        <v>17</v>
      </c>
      <c r="F4" s="57"/>
    </row>
    <row r="5" spans="1:7" ht="17.25" x14ac:dyDescent="0.3">
      <c r="A5" s="8">
        <v>1</v>
      </c>
      <c r="B5" s="9" t="s">
        <v>1</v>
      </c>
      <c r="C5" s="24">
        <v>293</v>
      </c>
      <c r="D5" s="25">
        <v>298</v>
      </c>
      <c r="E5" s="10">
        <f t="shared" ref="E5:E16" si="0">IF(C5*100/D5-100&gt;100,C5/D5,C5*100/D5-100)</f>
        <v>-1.6778523489932837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161</v>
      </c>
      <c r="D6" s="25">
        <v>197</v>
      </c>
      <c r="E6" s="10">
        <f t="shared" si="0"/>
        <v>-18.274111675126903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15834935</v>
      </c>
      <c r="D7" s="27">
        <v>37683990</v>
      </c>
      <c r="E7" s="10">
        <f t="shared" si="0"/>
        <v>-57.97967518832268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1</v>
      </c>
      <c r="E8" s="10">
        <f t="shared" si="0"/>
        <v>-100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32726830</v>
      </c>
      <c r="E9" s="10">
        <f t="shared" si="0"/>
        <v>-100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4</v>
      </c>
      <c r="D10" s="31">
        <v>2</v>
      </c>
      <c r="E10" s="10">
        <f t="shared" si="0"/>
        <v>100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1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173</v>
      </c>
      <c r="D12" s="31">
        <v>190</v>
      </c>
      <c r="E12" s="10">
        <f t="shared" si="0"/>
        <v>-8.9473684210526301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16</v>
      </c>
      <c r="D13" s="31">
        <v>23</v>
      </c>
      <c r="E13" s="10">
        <f t="shared" si="0"/>
        <v>-30.434782608695656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1</v>
      </c>
      <c r="D14" s="31">
        <v>1</v>
      </c>
      <c r="E14" s="10">
        <f t="shared" si="0"/>
        <v>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161</v>
      </c>
      <c r="D15" s="31">
        <v>48</v>
      </c>
      <c r="E15" s="10">
        <f t="shared" si="0"/>
        <v>3.3541666666666665</v>
      </c>
      <c r="F15" s="11" t="str">
        <f t="shared" si="1"/>
        <v>раз</v>
      </c>
    </row>
    <row r="16" spans="1:7" ht="17.25" x14ac:dyDescent="0.3">
      <c r="A16" s="8">
        <v>12</v>
      </c>
      <c r="B16" s="12" t="s">
        <v>19</v>
      </c>
      <c r="C16" s="30">
        <v>50520000</v>
      </c>
      <c r="D16" s="31">
        <v>57800000</v>
      </c>
      <c r="E16" s="10">
        <f t="shared" si="0"/>
        <v>-12.595155709342563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39" t="s">
        <v>26</v>
      </c>
      <c r="B18" s="40"/>
      <c r="C18" s="22">
        <v>67</v>
      </c>
      <c r="D18" s="23">
        <v>60</v>
      </c>
      <c r="E18" s="10">
        <f t="shared" ref="E18:E25" si="2">IF(C18*100/D18-100&gt;100,C18/D18,C18*100/D18-100)</f>
        <v>11.666666666666671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25</v>
      </c>
      <c r="B19" s="40"/>
      <c r="C19" s="22">
        <v>14</v>
      </c>
      <c r="D19" s="23">
        <v>15</v>
      </c>
      <c r="E19" s="10">
        <f t="shared" si="2"/>
        <v>-6.6666666666666714</v>
      </c>
      <c r="F19" s="11" t="str">
        <f t="shared" si="3"/>
        <v>%</v>
      </c>
    </row>
    <row r="20" spans="1:6" ht="16.5" x14ac:dyDescent="0.25">
      <c r="A20" s="39" t="s">
        <v>24</v>
      </c>
      <c r="B20" s="40"/>
      <c r="C20" s="22">
        <v>11</v>
      </c>
      <c r="D20" s="23">
        <v>8</v>
      </c>
      <c r="E20" s="10">
        <f t="shared" si="2"/>
        <v>37.5</v>
      </c>
      <c r="F20" s="11" t="str">
        <f t="shared" si="3"/>
        <v>%</v>
      </c>
    </row>
    <row r="21" spans="1:6" ht="16.5" x14ac:dyDescent="0.25">
      <c r="A21" s="39" t="s">
        <v>23</v>
      </c>
      <c r="B21" s="40"/>
      <c r="C21" s="22">
        <v>38</v>
      </c>
      <c r="D21" s="23">
        <v>40</v>
      </c>
      <c r="E21" s="10">
        <f t="shared" si="2"/>
        <v>-5</v>
      </c>
      <c r="F21" s="11" t="str">
        <f t="shared" si="3"/>
        <v>%</v>
      </c>
    </row>
    <row r="22" spans="1:6" ht="16.5" x14ac:dyDescent="0.25">
      <c r="A22" s="39" t="s">
        <v>22</v>
      </c>
      <c r="B22" s="40"/>
      <c r="C22" s="22">
        <v>25</v>
      </c>
      <c r="D22" s="23">
        <v>22</v>
      </c>
      <c r="E22" s="10">
        <f t="shared" si="2"/>
        <v>13.63636363636364</v>
      </c>
      <c r="F22" s="11" t="str">
        <f t="shared" si="3"/>
        <v>%</v>
      </c>
    </row>
    <row r="23" spans="1:6" ht="16.5" x14ac:dyDescent="0.25">
      <c r="A23" s="39" t="s">
        <v>21</v>
      </c>
      <c r="B23" s="40"/>
      <c r="C23" s="22">
        <v>42</v>
      </c>
      <c r="D23" s="23">
        <v>51</v>
      </c>
      <c r="E23" s="10">
        <f t="shared" si="2"/>
        <v>-17.647058823529406</v>
      </c>
      <c r="F23" s="11" t="str">
        <f t="shared" si="3"/>
        <v>%</v>
      </c>
    </row>
    <row r="24" spans="1:6" ht="16.5" x14ac:dyDescent="0.25">
      <c r="A24" s="58" t="s">
        <v>34</v>
      </c>
      <c r="B24" s="59"/>
      <c r="C24" s="22">
        <v>96</v>
      </c>
      <c r="D24" s="23">
        <v>102</v>
      </c>
      <c r="E24" s="10">
        <f t="shared" si="2"/>
        <v>-5.8823529411764639</v>
      </c>
      <c r="F24" s="11" t="str">
        <f t="shared" si="3"/>
        <v>%</v>
      </c>
    </row>
    <row r="25" spans="1:6" ht="16.5" x14ac:dyDescent="0.25">
      <c r="A25" s="58" t="s">
        <v>37</v>
      </c>
      <c r="B25" s="59"/>
      <c r="C25" s="22">
        <v>161</v>
      </c>
      <c r="D25" s="23">
        <v>167</v>
      </c>
      <c r="E25" s="10">
        <f t="shared" si="2"/>
        <v>-3.5928143712574894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39" t="s">
        <v>27</v>
      </c>
      <c r="B27" s="40"/>
      <c r="C27" s="22">
        <v>17</v>
      </c>
      <c r="D27" s="23">
        <v>31</v>
      </c>
      <c r="E27" s="10">
        <f t="shared" ref="E27:E42" si="4">IF(C27*100/D27-100&gt;100,C27/D27,C27*100/D27-100)</f>
        <v>-45.161290322580648</v>
      </c>
      <c r="F27" s="11" t="str">
        <f t="shared" ref="F27:F42" si="5">IF(C27*100/D27-100&gt;100,"раз","%")</f>
        <v>%</v>
      </c>
    </row>
    <row r="28" spans="1:6" ht="16.5" x14ac:dyDescent="0.25">
      <c r="A28" s="39" t="s">
        <v>28</v>
      </c>
      <c r="B28" s="40"/>
      <c r="C28" s="22">
        <v>37</v>
      </c>
      <c r="D28" s="23">
        <v>47</v>
      </c>
      <c r="E28" s="10">
        <f>IF(C28*100/D28-100&gt;100,C28/D28,C28*100/D28-100)</f>
        <v>-21.276595744680847</v>
      </c>
      <c r="F28" s="11" t="str">
        <f>IF(C28*100/D28-100&gt;100,"раз","%")</f>
        <v>%</v>
      </c>
    </row>
    <row r="29" spans="1:6" ht="16.5" x14ac:dyDescent="0.25">
      <c r="A29" s="39" t="s">
        <v>29</v>
      </c>
      <c r="B29" s="40"/>
      <c r="C29" s="22">
        <v>17</v>
      </c>
      <c r="D29" s="23">
        <v>21</v>
      </c>
      <c r="E29" s="10">
        <f>IF(C29*100/D29-100&gt;100,C29/D29,C29*100/D29-100)</f>
        <v>-19.047619047619051</v>
      </c>
      <c r="F29" s="11" t="str">
        <f>IF(C29*100/D29-100&gt;100,"раз","%")</f>
        <v>%</v>
      </c>
    </row>
    <row r="30" spans="1:6" ht="16.5" x14ac:dyDescent="0.25">
      <c r="A30" s="39" t="s">
        <v>30</v>
      </c>
      <c r="B30" s="40"/>
      <c r="C30" s="22">
        <v>56</v>
      </c>
      <c r="D30" s="23">
        <v>40</v>
      </c>
      <c r="E30" s="10">
        <f t="shared" si="4"/>
        <v>40</v>
      </c>
      <c r="F30" s="11" t="str">
        <f t="shared" si="5"/>
        <v>%</v>
      </c>
    </row>
    <row r="31" spans="1:6" ht="16.5" x14ac:dyDescent="0.25">
      <c r="A31" s="39" t="s">
        <v>31</v>
      </c>
      <c r="B31" s="40"/>
      <c r="C31" s="22">
        <v>49</v>
      </c>
      <c r="D31" s="23">
        <v>51</v>
      </c>
      <c r="E31" s="10">
        <f t="shared" si="4"/>
        <v>-3.9215686274509807</v>
      </c>
      <c r="F31" s="11" t="str">
        <f t="shared" si="5"/>
        <v>%</v>
      </c>
    </row>
    <row r="32" spans="1:6" ht="16.5" x14ac:dyDescent="0.25">
      <c r="A32" s="39" t="s">
        <v>38</v>
      </c>
      <c r="B32" s="40"/>
      <c r="C32" s="22">
        <v>0</v>
      </c>
      <c r="D32" s="23">
        <v>3</v>
      </c>
      <c r="E32" s="10">
        <f t="shared" si="4"/>
        <v>-100</v>
      </c>
      <c r="F32" s="11" t="str">
        <f t="shared" si="5"/>
        <v>%</v>
      </c>
    </row>
    <row r="33" spans="1:8" ht="16.5" x14ac:dyDescent="0.25">
      <c r="A33" s="39" t="s">
        <v>39</v>
      </c>
      <c r="B33" s="40"/>
      <c r="C33" s="22">
        <v>19</v>
      </c>
      <c r="D33" s="23">
        <v>23</v>
      </c>
      <c r="E33" s="10">
        <f t="shared" si="4"/>
        <v>-17.391304347826093</v>
      </c>
      <c r="F33" s="11" t="str">
        <f t="shared" si="5"/>
        <v>%</v>
      </c>
    </row>
    <row r="34" spans="1:8" ht="16.5" x14ac:dyDescent="0.25">
      <c r="A34" s="39" t="s">
        <v>32</v>
      </c>
      <c r="B34" s="40"/>
      <c r="C34" s="22">
        <v>17</v>
      </c>
      <c r="D34" s="23">
        <v>11</v>
      </c>
      <c r="E34" s="10">
        <f t="shared" si="4"/>
        <v>54.545454545454533</v>
      </c>
      <c r="F34" s="11" t="str">
        <f t="shared" si="5"/>
        <v>%</v>
      </c>
    </row>
    <row r="35" spans="1:8" ht="16.5" x14ac:dyDescent="0.25">
      <c r="A35" s="58" t="s">
        <v>34</v>
      </c>
      <c r="B35" s="59"/>
      <c r="C35" s="22">
        <v>81</v>
      </c>
      <c r="D35" s="23">
        <v>71</v>
      </c>
      <c r="E35" s="10">
        <f t="shared" si="4"/>
        <v>14.08450704225352</v>
      </c>
      <c r="F35" s="11" t="str">
        <f t="shared" si="5"/>
        <v>%</v>
      </c>
    </row>
    <row r="36" spans="1:8" ht="16.5" x14ac:dyDescent="0.25">
      <c r="A36" s="58" t="s">
        <v>35</v>
      </c>
      <c r="B36" s="59"/>
      <c r="C36" s="22">
        <v>7</v>
      </c>
      <c r="D36" s="23">
        <v>1</v>
      </c>
      <c r="E36" s="10">
        <f t="shared" si="4"/>
        <v>7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9</v>
      </c>
      <c r="C37" s="22">
        <v>26</v>
      </c>
      <c r="D37" s="23">
        <v>23</v>
      </c>
      <c r="E37" s="10">
        <f t="shared" si="4"/>
        <v>13.043478260869563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236</v>
      </c>
      <c r="D38" s="23">
        <v>221</v>
      </c>
      <c r="E38" s="10">
        <f t="shared" si="4"/>
        <v>6.7873303167420858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2067</v>
      </c>
      <c r="D39" s="23">
        <v>1260</v>
      </c>
      <c r="E39" s="10">
        <f t="shared" si="4"/>
        <v>64.047619047619037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8372</v>
      </c>
      <c r="D40" s="23">
        <v>9334</v>
      </c>
      <c r="E40" s="10">
        <f t="shared" si="4"/>
        <v>-10.306406685236766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8</v>
      </c>
      <c r="D41" s="23">
        <v>6</v>
      </c>
      <c r="E41" s="10">
        <f t="shared" si="4"/>
        <v>33.333333333333343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93</v>
      </c>
      <c r="D42" s="23">
        <v>101</v>
      </c>
      <c r="E42" s="10">
        <f t="shared" si="4"/>
        <v>-7.9207920792079278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41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password="C57B" sheet="1" objects="1" scenarios="1"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3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2014-09-24T05:01:56Z</cp:lastPrinted>
  <dcterms:created xsi:type="dcterms:W3CDTF">1997-03-25T06:43:11Z</dcterms:created>
  <dcterms:modified xsi:type="dcterms:W3CDTF">2014-09-24T05:01:59Z</dcterms:modified>
</cp:coreProperties>
</file>