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<sst xmlns="http://schemas.openxmlformats.org/spreadsheetml/2006/main" count="47" uniqueCount="45">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</sst>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138</c:v>
                </c:pt>
                <c:pt idx="1">
                  <c:v>39</c:v>
                </c:pt>
                <c:pt idx="2">
                  <c:v>77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135</c:v>
                </c:pt>
                <c:pt idx="1">
                  <c:v>35</c:v>
                </c:pt>
                <c:pt idx="2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77600"/>
        <c:axId val="175079008"/>
      </c:barChart>
      <c:catAx>
        <c:axId val="1750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079008"/>
        <c:crosses val="autoZero"/>
        <c:auto val="1"/>
        <c:lblAlgn val="ctr"/>
        <c:lblOffset val="100"/>
        <c:noMultiLvlLbl val="0"/>
      </c:catAx>
      <c:valAx>
        <c:axId val="1750790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07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31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5</c:v>
                </c:pt>
                <c:pt idx="5">
                  <c:v>28</c:v>
                </c:pt>
                <c:pt idx="6">
                  <c:v>45</c:v>
                </c:pt>
                <c:pt idx="7">
                  <c:v>39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35</c:v>
                </c:pt>
                <c:pt idx="1">
                  <c:v>8</c:v>
                </c:pt>
                <c:pt idx="2">
                  <c:v>0</c:v>
                </c:pt>
                <c:pt idx="3">
                  <c:v>14</c:v>
                </c:pt>
                <c:pt idx="4">
                  <c:v>9</c:v>
                </c:pt>
                <c:pt idx="5">
                  <c:v>34</c:v>
                </c:pt>
                <c:pt idx="6">
                  <c:v>35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79304"/>
        <c:axId val="175183784"/>
      </c:barChart>
      <c:catAx>
        <c:axId val="17517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183784"/>
        <c:crosses val="autoZero"/>
        <c:auto val="1"/>
        <c:lblAlgn val="ctr"/>
        <c:lblOffset val="0"/>
        <c:tickLblSkip val="1"/>
        <c:noMultiLvlLbl val="0"/>
      </c:catAx>
      <c:valAx>
        <c:axId val="175183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179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19</c:v>
                </c:pt>
                <c:pt idx="2">
                  <c:v>3</c:v>
                </c:pt>
                <c:pt idx="3">
                  <c:v>29</c:v>
                </c:pt>
                <c:pt idx="4">
                  <c:v>30</c:v>
                </c:pt>
                <c:pt idx="5">
                  <c:v>0</c:v>
                </c:pt>
                <c:pt idx="6">
                  <c:v>9</c:v>
                </c:pt>
                <c:pt idx="7">
                  <c:v>4</c:v>
                </c:pt>
                <c:pt idx="8">
                  <c:v>42</c:v>
                </c:pt>
                <c:pt idx="9">
                  <c:v>5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13</c:v>
                </c:pt>
                <c:pt idx="2">
                  <c:v>14</c:v>
                </c:pt>
                <c:pt idx="3">
                  <c:v>17</c:v>
                </c:pt>
                <c:pt idx="4">
                  <c:v>34</c:v>
                </c:pt>
                <c:pt idx="5">
                  <c:v>2</c:v>
                </c:pt>
                <c:pt idx="6">
                  <c:v>14</c:v>
                </c:pt>
                <c:pt idx="7">
                  <c:v>4</c:v>
                </c:pt>
                <c:pt idx="8">
                  <c:v>29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38016"/>
        <c:axId val="175142496"/>
      </c:barChart>
      <c:catAx>
        <c:axId val="1751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142496"/>
        <c:crosses val="autoZero"/>
        <c:auto val="1"/>
        <c:lblAlgn val="ctr"/>
        <c:lblOffset val="100"/>
        <c:tickLblSkip val="1"/>
        <c:noMultiLvlLbl val="0"/>
      </c:catAx>
      <c:valAx>
        <c:axId val="175142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513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31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5</c:v>
                </c:pt>
                <c:pt idx="5">
                  <c:v>28</c:v>
                </c:pt>
                <c:pt idx="6">
                  <c:v>45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19</c:v>
                </c:pt>
                <c:pt idx="2">
                  <c:v>3</c:v>
                </c:pt>
                <c:pt idx="3">
                  <c:v>29</c:v>
                </c:pt>
                <c:pt idx="4">
                  <c:v>30</c:v>
                </c:pt>
                <c:pt idx="5">
                  <c:v>0</c:v>
                </c:pt>
                <c:pt idx="6">
                  <c:v>9</c:v>
                </c:pt>
                <c:pt idx="7">
                  <c:v>4</c:v>
                </c:pt>
                <c:pt idx="8">
                  <c:v>42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5" zoomScaleNormal="100" workbookViewId="0">
      <selection activeCell="C39" sqref="C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9</v>
      </c>
      <c r="C1" s="42"/>
      <c r="D1" s="36">
        <f ca="1">TODAY()</f>
        <v>41752</v>
      </c>
      <c r="E1" s="4" t="s">
        <v>37</v>
      </c>
      <c r="F1" s="5"/>
    </row>
    <row r="2" spans="1:7" ht="16.5" customHeight="1" x14ac:dyDescent="0.2">
      <c r="A2" s="58"/>
      <c r="B2" s="58"/>
      <c r="C2" s="52" t="s">
        <v>41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43" t="s">
        <v>18</v>
      </c>
      <c r="F4" s="44"/>
    </row>
    <row r="5" spans="1:7" ht="17.25" x14ac:dyDescent="0.3">
      <c r="A5" s="8">
        <v>1</v>
      </c>
      <c r="B5" s="9" t="s">
        <v>1</v>
      </c>
      <c r="C5" s="24">
        <v>138</v>
      </c>
      <c r="D5" s="25">
        <v>135</v>
      </c>
      <c r="E5" s="10">
        <f t="shared" ref="E5:E16" si="0">IF(C5*100/D5-100&gt;100,C5/D5,C5*100/D5-100)</f>
        <v>2.2222222222222285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39</v>
      </c>
      <c r="D6" s="25">
        <v>35</v>
      </c>
      <c r="E6" s="10">
        <f t="shared" si="0"/>
        <v>11.428571428571431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1164486</v>
      </c>
      <c r="D7" s="27">
        <v>1102322</v>
      </c>
      <c r="E7" s="10">
        <f t="shared" si="0"/>
        <v>5.6393685329694989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3</v>
      </c>
      <c r="D10" s="31">
        <v>1</v>
      </c>
      <c r="E10" s="10">
        <f t="shared" si="0"/>
        <v>3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77</v>
      </c>
      <c r="D12" s="31">
        <v>77</v>
      </c>
      <c r="E12" s="10">
        <f t="shared" si="0"/>
        <v>0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7</v>
      </c>
      <c r="D13" s="31">
        <v>15</v>
      </c>
      <c r="E13" s="10">
        <f t="shared" si="0"/>
        <v>-53.333333333333336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43</v>
      </c>
      <c r="D15" s="31">
        <v>10</v>
      </c>
      <c r="E15" s="10">
        <f t="shared" si="0"/>
        <v>4.3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20</v>
      </c>
      <c r="C16" s="30">
        <v>10520000</v>
      </c>
      <c r="D16" s="31">
        <v>29600000</v>
      </c>
      <c r="E16" s="10">
        <f t="shared" si="0"/>
        <v>-64.459459459459453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7"/>
      <c r="D17" s="48"/>
      <c r="E17" s="48"/>
      <c r="F17" s="49"/>
    </row>
    <row r="18" spans="1:6" ht="16.5" x14ac:dyDescent="0.25">
      <c r="A18" s="45" t="s">
        <v>27</v>
      </c>
      <c r="B18" s="46"/>
      <c r="C18" s="22">
        <v>31</v>
      </c>
      <c r="D18" s="23">
        <v>35</v>
      </c>
      <c r="E18" s="10">
        <f t="shared" ref="E18:E25" si="2">IF(C18*100/D18-100&gt;100,C18/D18,C18*100/D18-100)</f>
        <v>-11.428571428571431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26</v>
      </c>
      <c r="B19" s="46"/>
      <c r="C19" s="22">
        <v>7</v>
      </c>
      <c r="D19" s="23">
        <v>8</v>
      </c>
      <c r="E19" s="10">
        <f t="shared" si="2"/>
        <v>-12.5</v>
      </c>
      <c r="F19" s="11" t="str">
        <f t="shared" si="3"/>
        <v>%</v>
      </c>
    </row>
    <row r="20" spans="1:6" ht="16.5" x14ac:dyDescent="0.25">
      <c r="A20" s="45" t="s">
        <v>25</v>
      </c>
      <c r="B20" s="46"/>
      <c r="C20" s="22">
        <v>7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45" t="s">
        <v>24</v>
      </c>
      <c r="B21" s="46"/>
      <c r="C21" s="22">
        <v>15</v>
      </c>
      <c r="D21" s="23">
        <v>14</v>
      </c>
      <c r="E21" s="10">
        <f t="shared" si="2"/>
        <v>7.1428571428571388</v>
      </c>
      <c r="F21" s="11" t="str">
        <f t="shared" si="3"/>
        <v>%</v>
      </c>
    </row>
    <row r="22" spans="1:6" ht="16.5" x14ac:dyDescent="0.25">
      <c r="A22" s="45" t="s">
        <v>23</v>
      </c>
      <c r="B22" s="46"/>
      <c r="C22" s="22">
        <v>5</v>
      </c>
      <c r="D22" s="23">
        <v>9</v>
      </c>
      <c r="E22" s="10">
        <f t="shared" si="2"/>
        <v>-44.444444444444443</v>
      </c>
      <c r="F22" s="11" t="str">
        <f t="shared" si="3"/>
        <v>%</v>
      </c>
    </row>
    <row r="23" spans="1:6" ht="16.5" x14ac:dyDescent="0.25">
      <c r="A23" s="45" t="s">
        <v>22</v>
      </c>
      <c r="B23" s="46"/>
      <c r="C23" s="22">
        <v>28</v>
      </c>
      <c r="D23" s="23">
        <v>34</v>
      </c>
      <c r="E23" s="10">
        <f t="shared" si="2"/>
        <v>-17.647058823529406</v>
      </c>
      <c r="F23" s="11" t="str">
        <f t="shared" si="3"/>
        <v>%</v>
      </c>
    </row>
    <row r="24" spans="1:6" ht="16.5" x14ac:dyDescent="0.25">
      <c r="A24" s="50" t="s">
        <v>35</v>
      </c>
      <c r="B24" s="51"/>
      <c r="C24" s="22">
        <v>45</v>
      </c>
      <c r="D24" s="23">
        <v>35</v>
      </c>
      <c r="E24" s="10">
        <f t="shared" si="2"/>
        <v>28.571428571428584</v>
      </c>
      <c r="F24" s="11" t="str">
        <f t="shared" si="3"/>
        <v>%</v>
      </c>
    </row>
    <row r="25" spans="1:6" ht="16.5" x14ac:dyDescent="0.25">
      <c r="A25" s="50" t="s">
        <v>38</v>
      </c>
      <c r="B25" s="51"/>
      <c r="C25" s="22">
        <v>39</v>
      </c>
      <c r="D25" s="23">
        <v>35</v>
      </c>
      <c r="E25" s="10">
        <f t="shared" si="2"/>
        <v>11.428571428571431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7"/>
      <c r="D26" s="48"/>
      <c r="E26" s="48"/>
      <c r="F26" s="49"/>
    </row>
    <row r="27" spans="1:6" ht="16.5" x14ac:dyDescent="0.25">
      <c r="A27" s="45" t="s">
        <v>28</v>
      </c>
      <c r="B27" s="46"/>
      <c r="C27" s="22">
        <v>2</v>
      </c>
      <c r="D27" s="23">
        <v>11</v>
      </c>
      <c r="E27" s="10">
        <f t="shared" ref="E27:E42" si="4">IF(C27*100/D27-100&gt;100,C27/D27,C27*100/D27-100)</f>
        <v>-81.818181818181813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29</v>
      </c>
      <c r="B28" s="46"/>
      <c r="C28" s="22">
        <v>19</v>
      </c>
      <c r="D28" s="23">
        <v>13</v>
      </c>
      <c r="E28" s="10">
        <f>IF(C28*100/D28-100&gt;100,C28/D28,C28*100/D28-100)</f>
        <v>46.15384615384616</v>
      </c>
      <c r="F28" s="11" t="str">
        <f>IF(C28*100/D28-100&gt;100,"раз","%")</f>
        <v>%</v>
      </c>
    </row>
    <row r="29" spans="1:6" ht="16.5" x14ac:dyDescent="0.25">
      <c r="A29" s="45" t="s">
        <v>30</v>
      </c>
      <c r="B29" s="46"/>
      <c r="C29" s="22">
        <v>3</v>
      </c>
      <c r="D29" s="23">
        <v>14</v>
      </c>
      <c r="E29" s="10">
        <f>IF(C29*100/D29-100&gt;100,C29/D29,C29*100/D29-100)</f>
        <v>-78.571428571428569</v>
      </c>
      <c r="F29" s="11" t="str">
        <f>IF(C29*100/D29-100&gt;100,"раз","%")</f>
        <v>%</v>
      </c>
    </row>
    <row r="30" spans="1:6" ht="16.5" x14ac:dyDescent="0.25">
      <c r="A30" s="45" t="s">
        <v>31</v>
      </c>
      <c r="B30" s="46"/>
      <c r="C30" s="22">
        <v>29</v>
      </c>
      <c r="D30" s="23">
        <v>17</v>
      </c>
      <c r="E30" s="10">
        <f t="shared" si="4"/>
        <v>70.588235294117652</v>
      </c>
      <c r="F30" s="11" t="str">
        <f t="shared" si="5"/>
        <v>%</v>
      </c>
    </row>
    <row r="31" spans="1:6" ht="16.5" x14ac:dyDescent="0.25">
      <c r="A31" s="45" t="s">
        <v>32</v>
      </c>
      <c r="B31" s="46"/>
      <c r="C31" s="22">
        <v>30</v>
      </c>
      <c r="D31" s="23">
        <v>34</v>
      </c>
      <c r="E31" s="10">
        <f t="shared" si="4"/>
        <v>-11.764705882352942</v>
      </c>
      <c r="F31" s="11" t="str">
        <f t="shared" si="5"/>
        <v>%</v>
      </c>
    </row>
    <row r="32" spans="1:6" ht="16.5" x14ac:dyDescent="0.25">
      <c r="A32" s="45" t="s">
        <v>39</v>
      </c>
      <c r="B32" s="46"/>
      <c r="C32" s="22">
        <v>0</v>
      </c>
      <c r="D32" s="23">
        <v>2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40</v>
      </c>
      <c r="B33" s="46"/>
      <c r="C33" s="22">
        <v>9</v>
      </c>
      <c r="D33" s="23">
        <v>14</v>
      </c>
      <c r="E33" s="10">
        <f t="shared" si="4"/>
        <v>-35.714285714285708</v>
      </c>
      <c r="F33" s="11" t="str">
        <f t="shared" si="5"/>
        <v>%</v>
      </c>
    </row>
    <row r="34" spans="1:8" ht="16.5" x14ac:dyDescent="0.25">
      <c r="A34" s="45" t="s">
        <v>33</v>
      </c>
      <c r="B34" s="46"/>
      <c r="C34" s="22">
        <v>4</v>
      </c>
      <c r="D34" s="23">
        <v>4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0" t="s">
        <v>35</v>
      </c>
      <c r="B35" s="51"/>
      <c r="C35" s="22">
        <v>42</v>
      </c>
      <c r="D35" s="23">
        <v>29</v>
      </c>
      <c r="E35" s="10">
        <f t="shared" si="4"/>
        <v>44.827586206896541</v>
      </c>
      <c r="F35" s="11" t="str">
        <f t="shared" si="5"/>
        <v>%</v>
      </c>
    </row>
    <row r="36" spans="1:8" ht="16.5" x14ac:dyDescent="0.25">
      <c r="A36" s="50" t="s">
        <v>36</v>
      </c>
      <c r="B36" s="51"/>
      <c r="C36" s="22">
        <v>5</v>
      </c>
      <c r="D36" s="23">
        <v>1</v>
      </c>
      <c r="E36" s="10">
        <f t="shared" si="4"/>
        <v>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10</v>
      </c>
      <c r="C37" s="22">
        <v>15</v>
      </c>
      <c r="D37" s="23">
        <v>10</v>
      </c>
      <c r="E37" s="10">
        <f t="shared" si="4"/>
        <v>50</v>
      </c>
      <c r="F37" s="11" t="str">
        <f t="shared" si="5"/>
        <v>%</v>
      </c>
    </row>
    <row r="38" spans="1:8" ht="17.25" x14ac:dyDescent="0.3">
      <c r="A38" s="8">
        <v>16</v>
      </c>
      <c r="B38" s="12" t="s">
        <v>15</v>
      </c>
      <c r="C38" s="22">
        <v>118</v>
      </c>
      <c r="D38" s="23">
        <v>85</v>
      </c>
      <c r="E38" s="10">
        <f t="shared" si="4"/>
        <v>38.823529411764696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1167</v>
      </c>
      <c r="D39" s="23">
        <v>851</v>
      </c>
      <c r="E39" s="10">
        <f t="shared" si="4"/>
        <v>37.132784958871923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4091</v>
      </c>
      <c r="D40" s="23">
        <v>3103</v>
      </c>
      <c r="E40" s="10">
        <f t="shared" si="4"/>
        <v>31.840154689010632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4</v>
      </c>
      <c r="D41" s="23">
        <v>4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45</v>
      </c>
      <c r="D42" s="23">
        <v>59</v>
      </c>
      <c r="E42" s="10">
        <f t="shared" si="4"/>
        <v>-23.728813559322035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42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2014-04-23T04:50:19Z</cp:lastPrinted>
  <dcterms:created xsi:type="dcterms:W3CDTF">1997-03-25T06:43:11Z</dcterms:created>
  <dcterms:modified xsi:type="dcterms:W3CDTF">2014-04-23T04:52:28Z</dcterms:modified>
</cp:coreProperties>
</file>