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ОТДЕЛ потребительского рынка\Мониторинг цен\БЕНЗИН -отчёты с 08.02.2016\2016 год\6. июнь 2016\Шерстнёва\Новый отчёт -бензин на 03.06.2016\"/>
    </mc:Choice>
  </mc:AlternateContent>
  <bookViews>
    <workbookView xWindow="-15" yWindow="7050" windowWidth="19230" windowHeight="4950" tabRatio="910" firstSheet="14" activeTab="14"/>
  </bookViews>
  <sheets>
    <sheet name="отч-для сайта ДЭП 01.04.16" sheetId="262" r:id="rId1"/>
    <sheet name="отч-для Руководит- ДЭП 01.0 (2" sheetId="259" r:id="rId2"/>
    <sheet name="отч-для сайта ДЭП 08.04.16" sheetId="257" r:id="rId3"/>
    <sheet name="отч-для Руководит- ДЭП 08.04.16" sheetId="256" r:id="rId4"/>
    <sheet name="отч-для сайта ДЭП 15.04.16" sheetId="263" r:id="rId5"/>
    <sheet name="отч-для Руководит- ДЭП 15.04.16" sheetId="264" r:id="rId6"/>
    <sheet name="отч-для Руководит- ДЭП 22.04 " sheetId="265" r:id="rId7"/>
    <sheet name="отч-для Руководит- ДЭП 29.04.16" sheetId="267" r:id="rId8"/>
    <sheet name="отч-для сайта ДЭП 29.04.16" sheetId="266" r:id="rId9"/>
    <sheet name="отч-для Руководит- ДЭП 06.05" sheetId="268" r:id="rId10"/>
    <sheet name="отч-для сайта ДЭП 06.05.16" sheetId="269" r:id="rId11"/>
    <sheet name="отч-для сайта ДЭП 13.05.16 " sheetId="271" r:id="rId12"/>
    <sheet name="отч-для Руководит- ДЭП 13.05" sheetId="270" r:id="rId13"/>
    <sheet name="отч-для сайта ДЭП 20.05.16  " sheetId="273" state="hidden" r:id="rId14"/>
    <sheet name="03.06.16" sheetId="272" r:id="rId15"/>
    <sheet name="отч-для сайта ДЭП 27.05.16  " sheetId="275" state="hidden" r:id="rId16"/>
    <sheet name="отч-для Руководит- ДЭП 27.0 " sheetId="274" state="hidden" r:id="rId17"/>
  </sheets>
  <calcPr calcId="152511" fullPrecision="0"/>
</workbook>
</file>

<file path=xl/calcChain.xml><?xml version="1.0" encoding="utf-8"?>
<calcChain xmlns="http://schemas.openxmlformats.org/spreadsheetml/2006/main">
  <c r="T12" i="272" l="1"/>
  <c r="S12" i="272" l="1"/>
  <c r="S15" i="272"/>
  <c r="S11" i="272" l="1"/>
  <c r="Q11" i="272"/>
  <c r="O9" i="272"/>
  <c r="V15" i="275" l="1"/>
  <c r="U15" i="275"/>
  <c r="T15" i="275"/>
  <c r="S15" i="275"/>
  <c r="R15" i="275"/>
  <c r="Q15" i="275"/>
  <c r="P15" i="275"/>
  <c r="O15" i="275"/>
  <c r="V14" i="275"/>
  <c r="U14" i="275"/>
  <c r="T14" i="275"/>
  <c r="S14" i="275"/>
  <c r="R14" i="275"/>
  <c r="Q14" i="275"/>
  <c r="P14" i="275"/>
  <c r="O14" i="275"/>
  <c r="V13" i="275"/>
  <c r="U13" i="275"/>
  <c r="T13" i="275"/>
  <c r="S13" i="275"/>
  <c r="R13" i="275"/>
  <c r="Q13" i="275"/>
  <c r="P13" i="275"/>
  <c r="O13" i="275"/>
  <c r="V12" i="275"/>
  <c r="U12" i="275"/>
  <c r="T12" i="275"/>
  <c r="S12" i="275"/>
  <c r="V11" i="275"/>
  <c r="U11" i="275"/>
  <c r="T11" i="275"/>
  <c r="S11" i="275"/>
  <c r="R11" i="275"/>
  <c r="Q11" i="275"/>
  <c r="P11" i="275"/>
  <c r="O11" i="275"/>
  <c r="V10" i="275"/>
  <c r="U10" i="275"/>
  <c r="T10" i="275"/>
  <c r="S10" i="275"/>
  <c r="R10" i="275"/>
  <c r="Q10" i="275"/>
  <c r="P10" i="275"/>
  <c r="O10" i="275"/>
  <c r="V9" i="275"/>
  <c r="U9" i="275"/>
  <c r="T9" i="275"/>
  <c r="S9" i="275"/>
  <c r="R9" i="275"/>
  <c r="Q9" i="275"/>
  <c r="P9" i="275"/>
  <c r="O9" i="275"/>
  <c r="X15" i="275" l="1"/>
  <c r="W15" i="275"/>
  <c r="X14" i="275"/>
  <c r="W14" i="275"/>
  <c r="X13" i="275"/>
  <c r="W13" i="275"/>
  <c r="X11" i="275"/>
  <c r="W11" i="275"/>
  <c r="X9" i="275"/>
  <c r="W9" i="275"/>
  <c r="X8" i="275"/>
  <c r="W8" i="275"/>
  <c r="X15" i="274" l="1"/>
  <c r="W15" i="274"/>
  <c r="V15" i="274"/>
  <c r="U15" i="274"/>
  <c r="T15" i="274"/>
  <c r="S15" i="274"/>
  <c r="R15" i="274"/>
  <c r="Q15" i="274"/>
  <c r="P15" i="274"/>
  <c r="O15" i="274"/>
  <c r="X14" i="274"/>
  <c r="W14" i="274"/>
  <c r="V14" i="274"/>
  <c r="U14" i="274"/>
  <c r="T14" i="274"/>
  <c r="S14" i="274"/>
  <c r="R14" i="274"/>
  <c r="Q14" i="274"/>
  <c r="P14" i="274"/>
  <c r="O14" i="274"/>
  <c r="X13" i="274"/>
  <c r="W13" i="274"/>
  <c r="V13" i="274"/>
  <c r="U13" i="274"/>
  <c r="T13" i="274"/>
  <c r="S13" i="274"/>
  <c r="R13" i="274"/>
  <c r="Q13" i="274"/>
  <c r="P13" i="274"/>
  <c r="O13" i="274"/>
  <c r="V12" i="274"/>
  <c r="U12" i="274"/>
  <c r="T12" i="274"/>
  <c r="S12" i="274"/>
  <c r="X11" i="274"/>
  <c r="W11" i="274"/>
  <c r="V11" i="274"/>
  <c r="U11" i="274"/>
  <c r="T11" i="274"/>
  <c r="S11" i="274"/>
  <c r="R11" i="274"/>
  <c r="Q11" i="274"/>
  <c r="P11" i="274"/>
  <c r="O11" i="274"/>
  <c r="V10" i="274"/>
  <c r="U10" i="274"/>
  <c r="T10" i="274"/>
  <c r="S10" i="274"/>
  <c r="R10" i="274"/>
  <c r="Q10" i="274"/>
  <c r="P10" i="274"/>
  <c r="O10" i="274"/>
  <c r="X9" i="274"/>
  <c r="W9" i="274"/>
  <c r="V9" i="274"/>
  <c r="U9" i="274"/>
  <c r="T9" i="274"/>
  <c r="S9" i="274"/>
  <c r="R9" i="274"/>
  <c r="Q9" i="274"/>
  <c r="P9" i="274"/>
  <c r="O9" i="274"/>
  <c r="X8" i="274"/>
  <c r="W8" i="274"/>
  <c r="V15" i="273" l="1"/>
  <c r="U15" i="273"/>
  <c r="T15" i="273"/>
  <c r="S15" i="273"/>
  <c r="R15" i="273"/>
  <c r="Q15" i="273"/>
  <c r="P15" i="273"/>
  <c r="O15" i="273"/>
  <c r="V14" i="273"/>
  <c r="U14" i="273"/>
  <c r="T14" i="273"/>
  <c r="S14" i="273"/>
  <c r="R14" i="273"/>
  <c r="Q14" i="273"/>
  <c r="P14" i="273"/>
  <c r="O14" i="273"/>
  <c r="V13" i="273"/>
  <c r="U13" i="273"/>
  <c r="T13" i="273"/>
  <c r="S13" i="273"/>
  <c r="R13" i="273"/>
  <c r="Q13" i="273"/>
  <c r="P13" i="273"/>
  <c r="O13" i="273"/>
  <c r="V12" i="273"/>
  <c r="U12" i="273"/>
  <c r="T12" i="273"/>
  <c r="S12" i="273"/>
  <c r="V11" i="273"/>
  <c r="U11" i="273"/>
  <c r="T11" i="273"/>
  <c r="S11" i="273"/>
  <c r="R11" i="273"/>
  <c r="Q11" i="273"/>
  <c r="P11" i="273"/>
  <c r="O11" i="273"/>
  <c r="V10" i="273"/>
  <c r="U10" i="273"/>
  <c r="T10" i="273"/>
  <c r="S10" i="273"/>
  <c r="R10" i="273"/>
  <c r="Q10" i="273"/>
  <c r="P10" i="273"/>
  <c r="O10" i="273"/>
  <c r="V9" i="273"/>
  <c r="U9" i="273"/>
  <c r="T9" i="273"/>
  <c r="S9" i="273"/>
  <c r="R9" i="273"/>
  <c r="Q9" i="273"/>
  <c r="P9" i="273"/>
  <c r="O9" i="273"/>
  <c r="X15" i="273"/>
  <c r="W15" i="273"/>
  <c r="X14" i="273"/>
  <c r="W14" i="273"/>
  <c r="X13" i="273"/>
  <c r="W13" i="273"/>
  <c r="X11" i="273"/>
  <c r="W11" i="273"/>
  <c r="X9" i="273"/>
  <c r="W9" i="273"/>
  <c r="X8" i="273"/>
  <c r="W8" i="273"/>
  <c r="X15" i="272" l="1"/>
  <c r="W15" i="272"/>
  <c r="V15" i="272"/>
  <c r="U15" i="272"/>
  <c r="T15" i="272"/>
  <c r="R15" i="272"/>
  <c r="Q15" i="272"/>
  <c r="P15" i="272"/>
  <c r="O15" i="272"/>
  <c r="X14" i="272"/>
  <c r="W14" i="272"/>
  <c r="V14" i="272"/>
  <c r="U14" i="272"/>
  <c r="T14" i="272"/>
  <c r="S14" i="272"/>
  <c r="R14" i="272"/>
  <c r="Q14" i="272"/>
  <c r="P14" i="272"/>
  <c r="O14" i="272"/>
  <c r="X13" i="272"/>
  <c r="W13" i="272"/>
  <c r="V13" i="272"/>
  <c r="U13" i="272"/>
  <c r="T13" i="272"/>
  <c r="S13" i="272"/>
  <c r="R13" i="272"/>
  <c r="Q13" i="272"/>
  <c r="P13" i="272"/>
  <c r="O13" i="272"/>
  <c r="V12" i="272"/>
  <c r="U12" i="272"/>
  <c r="X11" i="272"/>
  <c r="W11" i="272"/>
  <c r="V11" i="272"/>
  <c r="U11" i="272"/>
  <c r="T11" i="272"/>
  <c r="R11" i="272"/>
  <c r="P11" i="272"/>
  <c r="O11" i="272"/>
  <c r="V10" i="272"/>
  <c r="U10" i="272"/>
  <c r="T10" i="272"/>
  <c r="S10" i="272"/>
  <c r="R10" i="272"/>
  <c r="Q10" i="272"/>
  <c r="P10" i="272"/>
  <c r="O10" i="272"/>
  <c r="X9" i="272"/>
  <c r="W9" i="272"/>
  <c r="V9" i="272"/>
  <c r="U9" i="272"/>
  <c r="T9" i="272"/>
  <c r="S9" i="272"/>
  <c r="R9" i="272"/>
  <c r="Q9" i="272"/>
  <c r="P9" i="272"/>
  <c r="X8" i="272"/>
  <c r="W8" i="272"/>
  <c r="X15" i="271" l="1"/>
  <c r="W15" i="271"/>
  <c r="V15" i="271"/>
  <c r="U15" i="271"/>
  <c r="T15" i="271"/>
  <c r="S15" i="271"/>
  <c r="R15" i="271"/>
  <c r="Q15" i="271"/>
  <c r="P15" i="271"/>
  <c r="O15" i="271"/>
  <c r="X14" i="271"/>
  <c r="W14" i="271"/>
  <c r="V14" i="271"/>
  <c r="U14" i="271"/>
  <c r="T14" i="271"/>
  <c r="S14" i="271"/>
  <c r="R14" i="271"/>
  <c r="Q14" i="271"/>
  <c r="P14" i="271"/>
  <c r="O14" i="271"/>
  <c r="X13" i="271"/>
  <c r="W13" i="271"/>
  <c r="V13" i="271"/>
  <c r="U13" i="271"/>
  <c r="T13" i="271"/>
  <c r="S13" i="271"/>
  <c r="R13" i="271"/>
  <c r="Q13" i="271"/>
  <c r="P13" i="271"/>
  <c r="O13" i="271"/>
  <c r="V12" i="271"/>
  <c r="U12" i="271"/>
  <c r="T12" i="271"/>
  <c r="S12" i="271"/>
  <c r="X11" i="271"/>
  <c r="W11" i="271"/>
  <c r="V11" i="271"/>
  <c r="U11" i="271"/>
  <c r="T11" i="271"/>
  <c r="S11" i="271"/>
  <c r="R11" i="271"/>
  <c r="Q11" i="271"/>
  <c r="P11" i="271"/>
  <c r="O11" i="271"/>
  <c r="V10" i="271"/>
  <c r="U10" i="271"/>
  <c r="T10" i="271"/>
  <c r="S10" i="271"/>
  <c r="R10" i="271"/>
  <c r="Q10" i="271"/>
  <c r="P10" i="271"/>
  <c r="O10" i="271"/>
  <c r="X9" i="271"/>
  <c r="W9" i="271"/>
  <c r="V9" i="271"/>
  <c r="U9" i="271"/>
  <c r="T9" i="271"/>
  <c r="S9" i="271"/>
  <c r="R9" i="271"/>
  <c r="Q9" i="271"/>
  <c r="P9" i="271"/>
  <c r="O9" i="271"/>
  <c r="X8" i="271"/>
  <c r="W8" i="271"/>
  <c r="U10" i="270"/>
  <c r="V10" i="270"/>
  <c r="U11" i="270"/>
  <c r="V11" i="270"/>
  <c r="U12" i="270"/>
  <c r="V12" i="270"/>
  <c r="U13" i="270"/>
  <c r="V13" i="270"/>
  <c r="U14" i="270"/>
  <c r="V14" i="270"/>
  <c r="U15" i="270"/>
  <c r="V15" i="270"/>
  <c r="S10" i="270"/>
  <c r="T10" i="270"/>
  <c r="S11" i="270"/>
  <c r="T11" i="270"/>
  <c r="S12" i="270"/>
  <c r="T12" i="270"/>
  <c r="S13" i="270"/>
  <c r="T13" i="270"/>
  <c r="S14" i="270"/>
  <c r="T14" i="270"/>
  <c r="S15" i="270"/>
  <c r="T15" i="270"/>
  <c r="Q10" i="270"/>
  <c r="R10" i="270"/>
  <c r="Q11" i="270"/>
  <c r="R11" i="270"/>
  <c r="Q13" i="270"/>
  <c r="R13" i="270"/>
  <c r="Q14" i="270"/>
  <c r="R14" i="270"/>
  <c r="Q15" i="270"/>
  <c r="R15" i="270"/>
  <c r="O10" i="270"/>
  <c r="P10" i="270"/>
  <c r="O11" i="270"/>
  <c r="P11" i="270"/>
  <c r="O13" i="270"/>
  <c r="P13" i="270"/>
  <c r="O14" i="270"/>
  <c r="P14" i="270"/>
  <c r="O15" i="270"/>
  <c r="P15" i="270"/>
  <c r="X15" i="270"/>
  <c r="W15" i="270"/>
  <c r="X14" i="270"/>
  <c r="W14" i="270"/>
  <c r="X13" i="270"/>
  <c r="W13" i="270"/>
  <c r="X11" i="270"/>
  <c r="W11" i="270"/>
  <c r="X9" i="270"/>
  <c r="W9" i="270"/>
  <c r="V9" i="270"/>
  <c r="U9" i="270"/>
  <c r="T9" i="270"/>
  <c r="S9" i="270"/>
  <c r="R9" i="270"/>
  <c r="Q9" i="270"/>
  <c r="P9" i="270"/>
  <c r="O9" i="270"/>
  <c r="X8" i="270"/>
  <c r="W8" i="270"/>
  <c r="V17" i="269" l="1"/>
  <c r="U17" i="269"/>
  <c r="T17" i="269"/>
  <c r="S17" i="269"/>
  <c r="R17" i="269"/>
  <c r="Q17" i="269"/>
  <c r="P17" i="269"/>
  <c r="O17" i="269"/>
  <c r="V16" i="269"/>
  <c r="U16" i="269"/>
  <c r="T16" i="269"/>
  <c r="S16" i="269"/>
  <c r="R16" i="269"/>
  <c r="Q16" i="269"/>
  <c r="P16" i="269"/>
  <c r="O16" i="269"/>
  <c r="V15" i="269"/>
  <c r="U15" i="269"/>
  <c r="T15" i="269"/>
  <c r="S15" i="269"/>
  <c r="R15" i="269"/>
  <c r="Q15" i="269"/>
  <c r="P15" i="269"/>
  <c r="O15" i="269"/>
  <c r="V14" i="269"/>
  <c r="U14" i="269"/>
  <c r="T14" i="269"/>
  <c r="S14" i="269"/>
  <c r="V13" i="269"/>
  <c r="U13" i="269"/>
  <c r="T13" i="269"/>
  <c r="S13" i="269"/>
  <c r="R13" i="269"/>
  <c r="Q13" i="269"/>
  <c r="P13" i="269"/>
  <c r="O13" i="269"/>
  <c r="V12" i="269"/>
  <c r="U12" i="269"/>
  <c r="T12" i="269"/>
  <c r="S12" i="269"/>
  <c r="R12" i="269"/>
  <c r="Q12" i="269"/>
  <c r="P12" i="269"/>
  <c r="O12" i="269"/>
  <c r="V11" i="269"/>
  <c r="U11" i="269"/>
  <c r="T11" i="269"/>
  <c r="S11" i="269"/>
  <c r="R11" i="269"/>
  <c r="Q11" i="269"/>
  <c r="P11" i="269"/>
  <c r="O11" i="269"/>
  <c r="X17" i="269"/>
  <c r="W17" i="269"/>
  <c r="X16" i="269"/>
  <c r="W16" i="269"/>
  <c r="X15" i="269"/>
  <c r="W15" i="269"/>
  <c r="X13" i="269"/>
  <c r="W13" i="269"/>
  <c r="X11" i="269"/>
  <c r="W11" i="269"/>
  <c r="O9" i="268" l="1"/>
  <c r="V15" i="268"/>
  <c r="U15" i="268"/>
  <c r="T15" i="268"/>
  <c r="S15" i="268"/>
  <c r="R15" i="268"/>
  <c r="Q15" i="268"/>
  <c r="P15" i="268"/>
  <c r="O15" i="268"/>
  <c r="V14" i="268"/>
  <c r="U14" i="268"/>
  <c r="T14" i="268"/>
  <c r="S14" i="268"/>
  <c r="R14" i="268"/>
  <c r="Q14" i="268"/>
  <c r="P14" i="268"/>
  <c r="O14" i="268"/>
  <c r="V13" i="268"/>
  <c r="U13" i="268"/>
  <c r="T13" i="268"/>
  <c r="S13" i="268"/>
  <c r="R13" i="268"/>
  <c r="Q13" i="268"/>
  <c r="P13" i="268"/>
  <c r="O13" i="268"/>
  <c r="V12" i="268"/>
  <c r="U12" i="268"/>
  <c r="T12" i="268"/>
  <c r="S12" i="268"/>
  <c r="V11" i="268"/>
  <c r="U11" i="268"/>
  <c r="T11" i="268"/>
  <c r="S11" i="268"/>
  <c r="R11" i="268"/>
  <c r="Q11" i="268"/>
  <c r="P11" i="268"/>
  <c r="O11" i="268"/>
  <c r="V10" i="268"/>
  <c r="U10" i="268"/>
  <c r="T10" i="268"/>
  <c r="S10" i="268"/>
  <c r="R10" i="268"/>
  <c r="Q10" i="268"/>
  <c r="P10" i="268"/>
  <c r="O10" i="268"/>
  <c r="V9" i="268"/>
  <c r="U9" i="268"/>
  <c r="T9" i="268"/>
  <c r="S9" i="268"/>
  <c r="R9" i="268"/>
  <c r="Q9" i="268"/>
  <c r="P9" i="268"/>
  <c r="X15" i="268"/>
  <c r="W15" i="268"/>
  <c r="X14" i="268"/>
  <c r="W14" i="268"/>
  <c r="X13" i="268"/>
  <c r="W13" i="268"/>
  <c r="X11" i="268"/>
  <c r="W11" i="268"/>
  <c r="X9" i="268"/>
  <c r="W9" i="268"/>
  <c r="X8" i="268"/>
  <c r="W8" i="268"/>
  <c r="X15" i="267" l="1"/>
  <c r="W15" i="267"/>
  <c r="V15" i="267"/>
  <c r="U15" i="267"/>
  <c r="T15" i="267"/>
  <c r="S15" i="267"/>
  <c r="R15" i="267"/>
  <c r="Q15" i="267"/>
  <c r="P15" i="267"/>
  <c r="O15" i="267"/>
  <c r="X14" i="267"/>
  <c r="W14" i="267"/>
  <c r="V14" i="267"/>
  <c r="U14" i="267"/>
  <c r="T14" i="267"/>
  <c r="S14" i="267"/>
  <c r="R14" i="267"/>
  <c r="Q14" i="267"/>
  <c r="P14" i="267"/>
  <c r="O14" i="267"/>
  <c r="X13" i="267"/>
  <c r="W13" i="267"/>
  <c r="V13" i="267"/>
  <c r="U13" i="267"/>
  <c r="T13" i="267"/>
  <c r="S13" i="267"/>
  <c r="R13" i="267"/>
  <c r="Q13" i="267"/>
  <c r="P13" i="267"/>
  <c r="O13" i="267"/>
  <c r="V12" i="267"/>
  <c r="U12" i="267"/>
  <c r="T12" i="267"/>
  <c r="S12" i="267"/>
  <c r="X11" i="267"/>
  <c r="W11" i="267"/>
  <c r="V11" i="267"/>
  <c r="U11" i="267"/>
  <c r="T11" i="267"/>
  <c r="S11" i="267"/>
  <c r="R11" i="267"/>
  <c r="Q11" i="267"/>
  <c r="P11" i="267"/>
  <c r="O11" i="267"/>
  <c r="V10" i="267"/>
  <c r="U10" i="267"/>
  <c r="T10" i="267"/>
  <c r="S10" i="267"/>
  <c r="R10" i="267"/>
  <c r="Q10" i="267"/>
  <c r="P10" i="267"/>
  <c r="O10" i="267"/>
  <c r="X9" i="267"/>
  <c r="W9" i="267"/>
  <c r="V9" i="267"/>
  <c r="U9" i="267"/>
  <c r="T9" i="267"/>
  <c r="S9" i="267"/>
  <c r="R9" i="267"/>
  <c r="Q9" i="267"/>
  <c r="P9" i="267"/>
  <c r="O9" i="267"/>
  <c r="U12" i="266"/>
  <c r="V12" i="266"/>
  <c r="U13" i="266"/>
  <c r="V13" i="266"/>
  <c r="U14" i="266"/>
  <c r="V14" i="266"/>
  <c r="U15" i="266"/>
  <c r="V15" i="266"/>
  <c r="U16" i="266"/>
  <c r="V16" i="266"/>
  <c r="U17" i="266"/>
  <c r="V17" i="266"/>
  <c r="S12" i="266"/>
  <c r="T12" i="266"/>
  <c r="S13" i="266"/>
  <c r="T13" i="266"/>
  <c r="S14" i="266"/>
  <c r="T14" i="266"/>
  <c r="S15" i="266"/>
  <c r="T15" i="266"/>
  <c r="S16" i="266"/>
  <c r="T16" i="266"/>
  <c r="S17" i="266"/>
  <c r="T17" i="266"/>
  <c r="Q12" i="266"/>
  <c r="R12" i="266"/>
  <c r="Q13" i="266"/>
  <c r="R13" i="266"/>
  <c r="Q15" i="266"/>
  <c r="R15" i="266"/>
  <c r="Q16" i="266"/>
  <c r="R16" i="266"/>
  <c r="Q17" i="266"/>
  <c r="R17" i="266"/>
  <c r="O12" i="266"/>
  <c r="P12" i="266"/>
  <c r="O13" i="266"/>
  <c r="P13" i="266"/>
  <c r="O15" i="266"/>
  <c r="P15" i="266"/>
  <c r="O16" i="266"/>
  <c r="P16" i="266"/>
  <c r="O17" i="266"/>
  <c r="P17" i="266"/>
  <c r="U11" i="266" l="1"/>
  <c r="V11" i="266"/>
  <c r="S11" i="266"/>
  <c r="T11" i="266"/>
  <c r="X17" i="266" l="1"/>
  <c r="W17" i="266"/>
  <c r="X16" i="266"/>
  <c r="W16" i="266"/>
  <c r="X15" i="266"/>
  <c r="W15" i="266"/>
  <c r="X13" i="266"/>
  <c r="W13" i="266"/>
  <c r="X11" i="266"/>
  <c r="W11" i="266"/>
  <c r="R11" i="266"/>
  <c r="Q11" i="266"/>
  <c r="P11" i="266"/>
  <c r="O11" i="266"/>
  <c r="X15" i="265" l="1"/>
  <c r="W15" i="265"/>
  <c r="V15" i="265"/>
  <c r="U15" i="265"/>
  <c r="T15" i="265"/>
  <c r="S15" i="265"/>
  <c r="R15" i="265"/>
  <c r="Q15" i="265"/>
  <c r="P15" i="265"/>
  <c r="O15" i="265"/>
  <c r="X14" i="265"/>
  <c r="W14" i="265"/>
  <c r="V14" i="265"/>
  <c r="U14" i="265"/>
  <c r="T14" i="265"/>
  <c r="S14" i="265"/>
  <c r="R14" i="265"/>
  <c r="Q14" i="265"/>
  <c r="P14" i="265"/>
  <c r="O14" i="265"/>
  <c r="X13" i="265"/>
  <c r="W13" i="265"/>
  <c r="V13" i="265"/>
  <c r="U13" i="265"/>
  <c r="T13" i="265"/>
  <c r="S13" i="265"/>
  <c r="R13" i="265"/>
  <c r="Q13" i="265"/>
  <c r="P13" i="265"/>
  <c r="O13" i="265"/>
  <c r="V12" i="265"/>
  <c r="U12" i="265"/>
  <c r="T12" i="265"/>
  <c r="S12" i="265"/>
  <c r="X11" i="265"/>
  <c r="W11" i="265"/>
  <c r="V11" i="265"/>
  <c r="U11" i="265"/>
  <c r="T11" i="265"/>
  <c r="S11" i="265"/>
  <c r="R11" i="265"/>
  <c r="Q11" i="265"/>
  <c r="P11" i="265"/>
  <c r="O11" i="265"/>
  <c r="V10" i="265"/>
  <c r="U10" i="265"/>
  <c r="T10" i="265"/>
  <c r="S10" i="265"/>
  <c r="R10" i="265"/>
  <c r="Q10" i="265"/>
  <c r="P10" i="265"/>
  <c r="O10" i="265"/>
  <c r="X9" i="265"/>
  <c r="W9" i="265"/>
  <c r="V9" i="265"/>
  <c r="U9" i="265"/>
  <c r="T9" i="265"/>
  <c r="S9" i="265"/>
  <c r="R9" i="265"/>
  <c r="Q9" i="265"/>
  <c r="P9" i="265"/>
  <c r="O9" i="265"/>
  <c r="X8" i="265"/>
  <c r="W8" i="265"/>
  <c r="V8" i="265"/>
  <c r="U8" i="265"/>
  <c r="T8" i="265"/>
  <c r="S8" i="265"/>
  <c r="R8" i="265"/>
  <c r="Q8" i="265"/>
  <c r="P8" i="265"/>
  <c r="O8" i="265"/>
  <c r="V17" i="264" l="1"/>
  <c r="U17" i="264"/>
  <c r="T17" i="264"/>
  <c r="S17" i="264"/>
  <c r="R17" i="264"/>
  <c r="Q17" i="264"/>
  <c r="P17" i="264"/>
  <c r="O17" i="264"/>
  <c r="V16" i="264"/>
  <c r="U16" i="264"/>
  <c r="T16" i="264"/>
  <c r="S16" i="264"/>
  <c r="R16" i="264"/>
  <c r="Q16" i="264"/>
  <c r="P16" i="264"/>
  <c r="O16" i="264"/>
  <c r="V15" i="264"/>
  <c r="U15" i="264"/>
  <c r="T15" i="264"/>
  <c r="S15" i="264"/>
  <c r="R15" i="264"/>
  <c r="Q15" i="264"/>
  <c r="P15" i="264"/>
  <c r="O15" i="264"/>
  <c r="V14" i="264"/>
  <c r="U14" i="264"/>
  <c r="T14" i="264"/>
  <c r="S14" i="264"/>
  <c r="V13" i="264"/>
  <c r="U13" i="264"/>
  <c r="T13" i="264"/>
  <c r="S13" i="264"/>
  <c r="R13" i="264"/>
  <c r="Q13" i="264"/>
  <c r="P13" i="264"/>
  <c r="O13" i="264"/>
  <c r="V12" i="264"/>
  <c r="U12" i="264"/>
  <c r="T12" i="264"/>
  <c r="S12" i="264"/>
  <c r="R12" i="264"/>
  <c r="Q12" i="264"/>
  <c r="P12" i="264"/>
  <c r="O12" i="264"/>
  <c r="V11" i="264"/>
  <c r="U11" i="264"/>
  <c r="T11" i="264"/>
  <c r="S11" i="264"/>
  <c r="R11" i="264"/>
  <c r="Q11" i="264"/>
  <c r="P11" i="264"/>
  <c r="O11" i="264"/>
  <c r="V10" i="264"/>
  <c r="U10" i="264"/>
  <c r="T10" i="264"/>
  <c r="S10" i="264"/>
  <c r="R10" i="264"/>
  <c r="Q10" i="264"/>
  <c r="P10" i="264"/>
  <c r="O10" i="264"/>
  <c r="X17" i="264"/>
  <c r="W17" i="264"/>
  <c r="X16" i="264"/>
  <c r="W16" i="264"/>
  <c r="X15" i="264"/>
  <c r="W15" i="264"/>
  <c r="X13" i="264"/>
  <c r="W13" i="264"/>
  <c r="X11" i="264"/>
  <c r="W11" i="264"/>
  <c r="X10" i="264"/>
  <c r="W10" i="264"/>
  <c r="X17" i="263"/>
  <c r="W17" i="263"/>
  <c r="V17" i="263"/>
  <c r="U17" i="263"/>
  <c r="T17" i="263"/>
  <c r="S17" i="263"/>
  <c r="R17" i="263"/>
  <c r="Q17" i="263"/>
  <c r="P17" i="263"/>
  <c r="O17" i="263"/>
  <c r="X16" i="263"/>
  <c r="W16" i="263"/>
  <c r="V16" i="263"/>
  <c r="U16" i="263"/>
  <c r="T16" i="263"/>
  <c r="S16" i="263"/>
  <c r="R16" i="263"/>
  <c r="Q16" i="263"/>
  <c r="P16" i="263"/>
  <c r="O16" i="263"/>
  <c r="X15" i="263"/>
  <c r="W15" i="263"/>
  <c r="V15" i="263"/>
  <c r="U15" i="263"/>
  <c r="T15" i="263"/>
  <c r="S15" i="263"/>
  <c r="R15" i="263"/>
  <c r="Q15" i="263"/>
  <c r="P15" i="263"/>
  <c r="O15" i="263"/>
  <c r="V14" i="263"/>
  <c r="U14" i="263"/>
  <c r="T14" i="263"/>
  <c r="S14" i="263"/>
  <c r="X13" i="263"/>
  <c r="W13" i="263"/>
  <c r="V13" i="263"/>
  <c r="U13" i="263"/>
  <c r="T13" i="263"/>
  <c r="S13" i="263"/>
  <c r="R13" i="263"/>
  <c r="Q13" i="263"/>
  <c r="P13" i="263"/>
  <c r="O13" i="263"/>
  <c r="V12" i="263"/>
  <c r="U12" i="263"/>
  <c r="T12" i="263"/>
  <c r="S12" i="263"/>
  <c r="R12" i="263"/>
  <c r="Q12" i="263"/>
  <c r="P12" i="263"/>
  <c r="O12" i="263"/>
  <c r="X11" i="263"/>
  <c r="W11" i="263"/>
  <c r="V11" i="263"/>
  <c r="U11" i="263"/>
  <c r="T11" i="263"/>
  <c r="S11" i="263"/>
  <c r="R11" i="263"/>
  <c r="Q11" i="263"/>
  <c r="P11" i="263"/>
  <c r="O11" i="263"/>
  <c r="X10" i="263"/>
  <c r="W10" i="263"/>
  <c r="V10" i="263"/>
  <c r="U10" i="263"/>
  <c r="T10" i="263"/>
  <c r="S10" i="263"/>
  <c r="R10" i="263"/>
  <c r="Q10" i="263"/>
  <c r="P10" i="263"/>
  <c r="O10" i="263"/>
  <c r="W17" i="262" l="1"/>
  <c r="V17" i="262"/>
  <c r="U17" i="262"/>
  <c r="T17" i="262"/>
  <c r="S17" i="262"/>
  <c r="R17" i="262"/>
  <c r="Q17" i="262"/>
  <c r="P17" i="262"/>
  <c r="O17" i="262"/>
  <c r="N17" i="262"/>
  <c r="W16" i="262"/>
  <c r="V16" i="262"/>
  <c r="U16" i="262"/>
  <c r="T16" i="262"/>
  <c r="S16" i="262"/>
  <c r="R16" i="262"/>
  <c r="Q16" i="262"/>
  <c r="P16" i="262"/>
  <c r="O16" i="262"/>
  <c r="N16" i="262"/>
  <c r="W15" i="262"/>
  <c r="V15" i="262"/>
  <c r="U15" i="262"/>
  <c r="T15" i="262"/>
  <c r="S15" i="262"/>
  <c r="R15" i="262"/>
  <c r="Q15" i="262"/>
  <c r="P15" i="262"/>
  <c r="O15" i="262"/>
  <c r="N15" i="262"/>
  <c r="U14" i="262"/>
  <c r="T14" i="262"/>
  <c r="S14" i="262"/>
  <c r="R14" i="262"/>
  <c r="W13" i="262"/>
  <c r="V13" i="262"/>
  <c r="U13" i="262"/>
  <c r="T13" i="262"/>
  <c r="S13" i="262"/>
  <c r="R13" i="262"/>
  <c r="Q13" i="262"/>
  <c r="P13" i="262"/>
  <c r="O13" i="262"/>
  <c r="N13" i="262"/>
  <c r="W11" i="262"/>
  <c r="V11" i="262"/>
  <c r="U11" i="262"/>
  <c r="T11" i="262"/>
  <c r="S11" i="262"/>
  <c r="R11" i="262"/>
  <c r="Q11" i="262"/>
  <c r="P11" i="262"/>
  <c r="O11" i="262"/>
  <c r="N11" i="262"/>
  <c r="W10" i="262"/>
  <c r="V10" i="262"/>
  <c r="U10" i="262"/>
  <c r="T10" i="262"/>
  <c r="S10" i="262"/>
  <c r="R10" i="262"/>
  <c r="Q10" i="262"/>
  <c r="P10" i="262"/>
  <c r="O10" i="262"/>
  <c r="N10" i="262"/>
  <c r="V17" i="257" l="1"/>
  <c r="U17" i="257"/>
  <c r="T17" i="257"/>
  <c r="S17" i="257"/>
  <c r="R17" i="257"/>
  <c r="Q17" i="257"/>
  <c r="P17" i="257"/>
  <c r="O17" i="257"/>
  <c r="V16" i="257"/>
  <c r="U16" i="257"/>
  <c r="T16" i="257"/>
  <c r="S16" i="257"/>
  <c r="R16" i="257"/>
  <c r="Q16" i="257"/>
  <c r="P16" i="257"/>
  <c r="O16" i="257"/>
  <c r="V15" i="257"/>
  <c r="U15" i="257"/>
  <c r="T15" i="257"/>
  <c r="S15" i="257"/>
  <c r="R15" i="257"/>
  <c r="Q15" i="257"/>
  <c r="P15" i="257"/>
  <c r="O15" i="257"/>
  <c r="V14" i="257"/>
  <c r="U14" i="257"/>
  <c r="T14" i="257"/>
  <c r="S14" i="257"/>
  <c r="V13" i="257"/>
  <c r="U13" i="257"/>
  <c r="T13" i="257"/>
  <c r="S13" i="257"/>
  <c r="R13" i="257"/>
  <c r="Q13" i="257"/>
  <c r="P13" i="257"/>
  <c r="O13" i="257"/>
  <c r="V12" i="257"/>
  <c r="U12" i="257"/>
  <c r="T12" i="257"/>
  <c r="S12" i="257"/>
  <c r="R12" i="257"/>
  <c r="Q12" i="257"/>
  <c r="P12" i="257"/>
  <c r="O12" i="257"/>
  <c r="V11" i="257"/>
  <c r="U11" i="257"/>
  <c r="T11" i="257"/>
  <c r="S11" i="257"/>
  <c r="R11" i="257"/>
  <c r="Q11" i="257"/>
  <c r="P11" i="257"/>
  <c r="O11" i="257"/>
  <c r="V10" i="257"/>
  <c r="U10" i="257"/>
  <c r="T10" i="257"/>
  <c r="S10" i="257"/>
  <c r="R10" i="257"/>
  <c r="Q10" i="257"/>
  <c r="P10" i="257"/>
  <c r="O10" i="257"/>
  <c r="U11" i="256"/>
  <c r="V11" i="256"/>
  <c r="U12" i="256"/>
  <c r="V12" i="256"/>
  <c r="U13" i="256"/>
  <c r="V13" i="256"/>
  <c r="U14" i="256"/>
  <c r="V14" i="256"/>
  <c r="U15" i="256"/>
  <c r="V15" i="256"/>
  <c r="U16" i="256"/>
  <c r="V16" i="256"/>
  <c r="U17" i="256"/>
  <c r="V17" i="256"/>
  <c r="S11" i="256"/>
  <c r="T11" i="256"/>
  <c r="S12" i="256"/>
  <c r="T12" i="256"/>
  <c r="S13" i="256"/>
  <c r="T13" i="256"/>
  <c r="S14" i="256"/>
  <c r="T14" i="256"/>
  <c r="S15" i="256"/>
  <c r="T15" i="256"/>
  <c r="S16" i="256"/>
  <c r="T16" i="256"/>
  <c r="S17" i="256"/>
  <c r="T17" i="256"/>
  <c r="O11" i="256"/>
  <c r="P11" i="256"/>
  <c r="Q11" i="256"/>
  <c r="R11" i="256"/>
  <c r="O12" i="256"/>
  <c r="P12" i="256"/>
  <c r="Q12" i="256"/>
  <c r="R12" i="256"/>
  <c r="O13" i="256"/>
  <c r="P13" i="256"/>
  <c r="Q13" i="256"/>
  <c r="R13" i="256"/>
  <c r="O15" i="256"/>
  <c r="P15" i="256"/>
  <c r="Q15" i="256"/>
  <c r="R15" i="256"/>
  <c r="O16" i="256"/>
  <c r="P16" i="256"/>
  <c r="Q16" i="256"/>
  <c r="R16" i="256"/>
  <c r="O17" i="256"/>
  <c r="P17" i="256"/>
  <c r="Q17" i="256"/>
  <c r="R17" i="256"/>
  <c r="V10" i="256"/>
  <c r="U10" i="256"/>
  <c r="X17" i="259"/>
  <c r="W17" i="259"/>
  <c r="V17" i="259"/>
  <c r="U17" i="259"/>
  <c r="T17" i="259"/>
  <c r="S17" i="259"/>
  <c r="R17" i="259"/>
  <c r="Q17" i="259"/>
  <c r="P17" i="259"/>
  <c r="O17" i="259"/>
  <c r="X16" i="259"/>
  <c r="W16" i="259"/>
  <c r="V16" i="259"/>
  <c r="U16" i="259"/>
  <c r="T16" i="259"/>
  <c r="S16" i="259"/>
  <c r="R16" i="259"/>
  <c r="Q16" i="259"/>
  <c r="P16" i="259"/>
  <c r="O16" i="259"/>
  <c r="X15" i="259"/>
  <c r="W15" i="259"/>
  <c r="V15" i="259"/>
  <c r="U15" i="259"/>
  <c r="T15" i="259"/>
  <c r="S15" i="259"/>
  <c r="R15" i="259"/>
  <c r="Q15" i="259"/>
  <c r="P15" i="259"/>
  <c r="O15" i="259"/>
  <c r="V14" i="259"/>
  <c r="U14" i="259"/>
  <c r="T14" i="259"/>
  <c r="S14" i="259"/>
  <c r="X13" i="259"/>
  <c r="W13" i="259"/>
  <c r="V13" i="259"/>
  <c r="U13" i="259"/>
  <c r="T13" i="259"/>
  <c r="S13" i="259"/>
  <c r="R13" i="259"/>
  <c r="Q13" i="259"/>
  <c r="P13" i="259"/>
  <c r="O13" i="259"/>
  <c r="X11" i="259"/>
  <c r="W11" i="259"/>
  <c r="V11" i="259"/>
  <c r="U11" i="259"/>
  <c r="T11" i="259"/>
  <c r="S11" i="259"/>
  <c r="R11" i="259"/>
  <c r="Q11" i="259"/>
  <c r="P11" i="259"/>
  <c r="O11" i="259"/>
  <c r="X10" i="259"/>
  <c r="W10" i="259"/>
  <c r="V10" i="259"/>
  <c r="U10" i="259"/>
  <c r="T10" i="259"/>
  <c r="S10" i="259"/>
  <c r="R10" i="259"/>
  <c r="Q10" i="259"/>
  <c r="P10" i="259"/>
  <c r="O10" i="259"/>
  <c r="X17" i="257" l="1"/>
  <c r="W17" i="257"/>
  <c r="X16" i="257"/>
  <c r="W16" i="257"/>
  <c r="X15" i="257"/>
  <c r="W15" i="257"/>
  <c r="X13" i="257"/>
  <c r="W13" i="257"/>
  <c r="X11" i="257"/>
  <c r="W11" i="257"/>
  <c r="X10" i="257"/>
  <c r="W10" i="257"/>
  <c r="X17" i="256"/>
  <c r="W17" i="256"/>
  <c r="X16" i="256"/>
  <c r="W16" i="256"/>
  <c r="X15" i="256"/>
  <c r="W15" i="256"/>
  <c r="X13" i="256"/>
  <c r="W13" i="256"/>
  <c r="X11" i="256"/>
  <c r="W11" i="256"/>
  <c r="X10" i="256"/>
  <c r="W10" i="256"/>
  <c r="T10" i="256"/>
  <c r="S10" i="256"/>
  <c r="R10" i="256"/>
  <c r="Q10" i="256"/>
  <c r="P10" i="256"/>
  <c r="O10" i="256"/>
</calcChain>
</file>

<file path=xl/sharedStrings.xml><?xml version="1.0" encoding="utf-8"?>
<sst xmlns="http://schemas.openxmlformats.org/spreadsheetml/2006/main" count="1285" uniqueCount="99">
  <si>
    <t>АИ-80</t>
  </si>
  <si>
    <t>АИ-92</t>
  </si>
  <si>
    <t>АИ-95</t>
  </si>
  <si>
    <t>АИ-98</t>
  </si>
  <si>
    <t>Дизельное топливо</t>
  </si>
  <si>
    <t>Газ сжиженный</t>
  </si>
  <si>
    <t>№</t>
  </si>
  <si>
    <t>руб.</t>
  </si>
  <si>
    <t>%</t>
  </si>
  <si>
    <t>Ед. изм.</t>
  </si>
  <si>
    <t xml:space="preserve">Наименование </t>
  </si>
  <si>
    <t>руб.              за 1 литр</t>
  </si>
  <si>
    <t xml:space="preserve">Средние розничные цены по состоянию на </t>
  </si>
  <si>
    <t>Изменение цен (рост, снижение)</t>
  </si>
  <si>
    <r>
      <rPr>
        <sz val="16"/>
        <rFont val="Times New Roman"/>
        <family val="1"/>
        <charset val="204"/>
      </rPr>
      <t xml:space="preserve">Динамика средних розничных цен на нефтепродукты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(бензин, дизельное топливо, газ сжиженный)                                                                                                                                                                                                                                          по данным департамента по экономической политике Администрации города Сургута                                                                                                 </t>
    </r>
  </si>
  <si>
    <t>Приложение 2</t>
  </si>
  <si>
    <t>к служебной записке</t>
  </si>
  <si>
    <t>за период                 (с 31.12.2015 по 15.01.2016)</t>
  </si>
  <si>
    <t>АИ-93</t>
  </si>
  <si>
    <t>-</t>
  </si>
  <si>
    <t>АИ-95                                                                                                                                                                                                                                                                                                                               G-Drive</t>
  </si>
  <si>
    <t>Ивановская Светлана Леонидовна</t>
  </si>
  <si>
    <t>8(3462)522-241</t>
  </si>
  <si>
    <t>Для размещения на официальном портале Администрации города</t>
  </si>
  <si>
    <r>
      <t>от "_01__"__</t>
    </r>
    <r>
      <rPr>
        <u/>
        <sz val="14"/>
        <rFont val="Times New Roman"/>
        <family val="1"/>
        <charset val="204"/>
      </rPr>
      <t>04</t>
    </r>
    <r>
      <rPr>
        <sz val="14"/>
        <rFont val="Times New Roman"/>
        <family val="1"/>
        <charset val="204"/>
      </rPr>
      <t>___2016</t>
    </r>
  </si>
  <si>
    <t>на 01.04.2016</t>
  </si>
  <si>
    <t>за год                                  (с 01.04.2015 по 01.04.2016)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</si>
  <si>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01.04.2016)</t>
  </si>
  <si>
    <t>за месяц                                        (с 01.03.2016 по 01.04.2016)</t>
  </si>
  <si>
    <t>за неделю                                        (с 25.03.2016 по 01.04.2016)</t>
  </si>
  <si>
    <t xml:space="preserve"> 2/4</t>
  </si>
  <si>
    <t xml:space="preserve"> 13/50</t>
  </si>
  <si>
    <t xml:space="preserve"> 1/2</t>
  </si>
  <si>
    <t xml:space="preserve"> 6/26</t>
  </si>
  <si>
    <t xml:space="preserve"> 12/47</t>
  </si>
  <si>
    <t xml:space="preserve">  9/28</t>
  </si>
  <si>
    <t>Количество реализующих топливо предприятий      /АЗС</t>
  </si>
  <si>
    <t>ИТОГО:</t>
  </si>
  <si>
    <t>56 / 207</t>
  </si>
  <si>
    <t>16 / 62</t>
  </si>
  <si>
    <t>Таблица 1</t>
  </si>
  <si>
    <t>Общее количество реализующих топливо предприятий / АЗС</t>
  </si>
  <si>
    <t>Количество реализующих топливо предприятий      / АЗС</t>
  </si>
  <si>
    <r>
      <rPr>
        <sz val="16"/>
        <color rgb="FFFF0000"/>
        <rFont val="Times New Roman"/>
        <family val="1"/>
        <charset val="204"/>
      </rPr>
      <t xml:space="preserve">Динамика средних розничных цен на нефтепродукты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(бензин, дизельное топливо, газ сжиженный)                                                                                                                                                                                                                                          по данным департамента по экономической политике Администрации города Сургута                                                                                                 </t>
    </r>
  </si>
  <si>
    <t>на 08.04.2016</t>
  </si>
  <si>
    <t>за год                                  (с 08.04.2015 по 08.04.2016)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</si>
  <si>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08.04.2016)</t>
  </si>
  <si>
    <t>за месяц                                        (с 08.03.2016 по 08.04.2016)</t>
  </si>
  <si>
    <t>за неделю                                        (с 01.04.2016 по 08.04.2016)</t>
  </si>
  <si>
    <t>на 15.04.2016</t>
  </si>
  <si>
    <t>за год                                  (с 15.04.2015 по 15.04.2016)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</si>
  <si>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15.04.2016)</t>
  </si>
  <si>
    <t>за месяц                                        (с 15.03.2016 по 15.04.2016)</t>
  </si>
  <si>
    <t>за неделю                                        (с 08.04.2016 по 15.04.2016)</t>
  </si>
  <si>
    <t xml:space="preserve"> 2/3</t>
  </si>
  <si>
    <t xml:space="preserve"> 13/47</t>
  </si>
  <si>
    <t xml:space="preserve"> 13/48</t>
  </si>
  <si>
    <t xml:space="preserve"> 6/24</t>
  </si>
  <si>
    <t xml:space="preserve"> 12/43</t>
  </si>
  <si>
    <t>16 / 61</t>
  </si>
  <si>
    <t>Криванков Алексей Петрович</t>
  </si>
  <si>
    <t>на 22.04.2016</t>
  </si>
  <si>
    <t>за год                                  (с 22.04.2015 по 22.04.2016)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</si>
  <si>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22.04.2016)</t>
  </si>
  <si>
    <t>за месяц                                        (с 22.03.2016 по 22.04.2016)</t>
  </si>
  <si>
    <t>за неделю                                        (с 15.04.2016 по 22.04.2016)</t>
  </si>
  <si>
    <t>на 29.04.2016</t>
  </si>
  <si>
    <t xml:space="preserve"> -</t>
  </si>
  <si>
    <t>за год                                  (с 29.04.2015 по 29.04.2016)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</si>
  <si>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29.04.2016)</t>
  </si>
  <si>
    <t>за месяц                                        (с 29.03.2016 по 29.04.2016)</t>
  </si>
  <si>
    <t>за неделю                                        (с 22.04.2016 по 29.04.2016)</t>
  </si>
  <si>
    <t>на 06.05.2016</t>
  </si>
  <si>
    <t>за год                                  (с 06.05.2015 по 06.05.2016)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</si>
  <si>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06.05.2016)</t>
  </si>
  <si>
    <t>за месяц                                        (с 06.04.2016 по 06.05.2016)</t>
  </si>
  <si>
    <t>за неделю                                        (с 29.04.2016 по 06.05.2016)</t>
  </si>
  <si>
    <t xml:space="preserve"> 0/0</t>
  </si>
  <si>
    <t>на 13.05.2016</t>
  </si>
  <si>
    <t>за год                                  (с 13.05.2015 по 13.05.2016)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</si>
  <si>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13.05.2016)</t>
  </si>
  <si>
    <t>за месяц                                        (с 13.04.2016 по 13.05.2016)</t>
  </si>
  <si>
    <t>за неделю                                        (с 06.05.2016 по 13.05.2016)</t>
  </si>
  <si>
    <t>на 20.05.2016</t>
  </si>
  <si>
    <t>за год                                  (с 20.05.2015 по 20.05.2016)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</si>
  <si>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20.05.2016)</t>
  </si>
  <si>
    <t>за месяц                                        (с 20.04.2016 по 20.05.2016)</t>
  </si>
  <si>
    <t>за неделю                                        (с 13.05.2016 по 20.05.2016)</t>
  </si>
  <si>
    <t>на 27.05.2016</t>
  </si>
  <si>
    <t>за год                                  (с 27.05.2015 по 27.05.2016)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</si>
  <si>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27.05.2016)</t>
  </si>
  <si>
    <t>за месяц                                        (с 27.04.2016 по 27.05.2016)</t>
  </si>
  <si>
    <t>за неделю                                        (с 20.05.2016 по 27.05.2016)</t>
  </si>
  <si>
    <t>за год                                  (с 03.06.2015 по 03.06.2016)</t>
  </si>
  <si>
    <t>на 03.06.2016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</si>
  <si>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01.01.2016 по 03.06.2016)</t>
  </si>
  <si>
    <t>за неделю                                        (с 27.05.2016 по 03.06.2016)</t>
  </si>
  <si>
    <r>
      <rPr>
        <sz val="16"/>
        <rFont val="Times New Roman"/>
        <family val="1"/>
        <charset val="204"/>
      </rPr>
      <t xml:space="preserve">Динамика средних розничных цен на нефтепродукты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(бензин, дизельное топливо, газ сжиженный)                                                                                                                                                                                                                                          по данным управления экономики и стратегического планирования Администрации города Сургута                                                                                                 </t>
    </r>
  </si>
  <si>
    <t>за месяц                                        (с 04.05.2016 по 03.06.2016)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</si>
</sst>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72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" fontId="2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" fontId="13" fillId="0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 wrapText="1"/>
    </xf>
    <xf numFmtId="0" fontId="1" fillId="0" borderId="0" xfId="2" applyFont="1" applyFill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left" vertical="center" wrapText="1"/>
    </xf>
    <xf numFmtId="0" fontId="2" fillId="0" borderId="13" xfId="2" applyFont="1" applyFill="1" applyBorder="1" applyAlignment="1">
      <alignment vertical="center" wrapText="1"/>
    </xf>
    <xf numFmtId="0" fontId="2" fillId="0" borderId="12" xfId="2" applyFont="1" applyFill="1" applyBorder="1" applyAlignment="1">
      <alignment vertical="center" wrapText="1"/>
    </xf>
    <xf numFmtId="0" fontId="4" fillId="0" borderId="0" xfId="2" applyFont="1" applyFill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2" fontId="2" fillId="0" borderId="3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4" fontId="2" fillId="2" borderId="1" xfId="2" applyNumberFormat="1" applyFont="1" applyFill="1" applyBorder="1" applyAlignment="1">
      <alignment horizontal="center" vertical="center" wrapText="1"/>
    </xf>
    <xf numFmtId="14" fontId="2" fillId="2" borderId="3" xfId="2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164" fontId="2" fillId="2" borderId="3" xfId="2" applyNumberFormat="1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vertical="center" wrapText="1"/>
    </xf>
    <xf numFmtId="14" fontId="2" fillId="0" borderId="3" xfId="2" applyNumberFormat="1" applyFont="1" applyFill="1" applyBorder="1" applyAlignment="1">
      <alignment horizontal="center" vertical="center" wrapText="1"/>
    </xf>
    <xf numFmtId="164" fontId="2" fillId="0" borderId="3" xfId="2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14" fontId="2" fillId="0" borderId="0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1" fillId="0" borderId="0" xfId="3" applyFont="1" applyFill="1" applyAlignment="1">
      <alignment horizontal="left" vertical="center" wrapText="1"/>
    </xf>
    <xf numFmtId="0" fontId="2" fillId="0" borderId="13" xfId="3" applyFont="1" applyFill="1" applyBorder="1" applyAlignment="1">
      <alignment vertical="center" wrapText="1"/>
    </xf>
    <xf numFmtId="0" fontId="2" fillId="0" borderId="12" xfId="3" applyFont="1" applyFill="1" applyBorder="1" applyAlignment="1">
      <alignment vertical="center" wrapText="1"/>
    </xf>
    <xf numFmtId="0" fontId="4" fillId="0" borderId="0" xfId="3" applyFont="1" applyFill="1" applyAlignment="1">
      <alignment horizontal="center" vertical="center" wrapText="1"/>
    </xf>
    <xf numFmtId="14" fontId="2" fillId="0" borderId="1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 vertical="center" wrapText="1"/>
    </xf>
    <xf numFmtId="2" fontId="2" fillId="0" borderId="3" xfId="3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14" fontId="2" fillId="0" borderId="3" xfId="3" applyNumberFormat="1" applyFont="1" applyFill="1" applyBorder="1" applyAlignment="1">
      <alignment horizontal="center" vertical="center" wrapText="1"/>
    </xf>
    <xf numFmtId="2" fontId="2" fillId="2" borderId="3" xfId="3" applyNumberFormat="1" applyFont="1" applyFill="1" applyBorder="1" applyAlignment="1">
      <alignment horizontal="center" vertical="center" wrapText="1"/>
    </xf>
    <xf numFmtId="0" fontId="1" fillId="2" borderId="0" xfId="3" applyFont="1" applyFill="1" applyAlignment="1">
      <alignment horizontal="center" vertical="center" wrapText="1"/>
    </xf>
    <xf numFmtId="17" fontId="2" fillId="0" borderId="1" xfId="3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17" fontId="2" fillId="0" borderId="0" xfId="3" applyNumberFormat="1" applyFont="1" applyFill="1" applyBorder="1" applyAlignment="1">
      <alignment horizontal="center" vertical="center" wrapText="1"/>
    </xf>
    <xf numFmtId="14" fontId="2" fillId="0" borderId="0" xfId="3" applyNumberFormat="1" applyFont="1" applyFill="1" applyBorder="1" applyAlignment="1">
      <alignment horizontal="center" vertical="center" wrapText="1"/>
    </xf>
    <xf numFmtId="2" fontId="2" fillId="0" borderId="0" xfId="3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1" fontId="2" fillId="0" borderId="0" xfId="3" applyNumberFormat="1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3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1" fillId="0" borderId="0" xfId="3" applyFont="1" applyFill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3" applyFont="1" applyFill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3" applyFont="1" applyFill="1" applyBorder="1" applyAlignment="1">
      <alignment horizontal="center" vertical="center" wrapText="1"/>
    </xf>
    <xf numFmtId="0" fontId="1" fillId="0" borderId="0" xfId="4" applyFont="1" applyFill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2" fillId="0" borderId="13" xfId="4" applyFont="1" applyFill="1" applyBorder="1" applyAlignment="1">
      <alignment vertical="center" wrapText="1"/>
    </xf>
    <xf numFmtId="0" fontId="2" fillId="0" borderId="12" xfId="4" applyFont="1" applyFill="1" applyBorder="1" applyAlignment="1">
      <alignment vertical="center" wrapText="1"/>
    </xf>
    <xf numFmtId="0" fontId="4" fillId="0" borderId="0" xfId="4" applyFont="1" applyFill="1" applyAlignment="1">
      <alignment horizontal="center" vertical="center" wrapText="1"/>
    </xf>
    <xf numFmtId="14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1" fontId="2" fillId="0" borderId="1" xfId="4" applyNumberFormat="1" applyFont="1" applyFill="1" applyBorder="1" applyAlignment="1">
      <alignment horizontal="center" vertical="center" wrapText="1"/>
    </xf>
    <xf numFmtId="2" fontId="2" fillId="0" borderId="3" xfId="4" applyNumberFormat="1" applyFont="1" applyFill="1" applyBorder="1" applyAlignment="1">
      <alignment horizontal="center" vertical="center" wrapText="1"/>
    </xf>
    <xf numFmtId="2" fontId="2" fillId="0" borderId="1" xfId="4" applyNumberFormat="1" applyFont="1" applyFill="1" applyBorder="1" applyAlignment="1">
      <alignment horizontal="center" vertical="center" wrapText="1"/>
    </xf>
    <xf numFmtId="164" fontId="2" fillId="0" borderId="1" xfId="4" applyNumberFormat="1" applyFont="1" applyFill="1" applyBorder="1" applyAlignment="1">
      <alignment horizontal="center" vertical="center" wrapText="1"/>
    </xf>
    <xf numFmtId="17" fontId="2" fillId="0" borderId="1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 wrapText="1"/>
    </xf>
    <xf numFmtId="17" fontId="2" fillId="0" borderId="0" xfId="4" applyNumberFormat="1" applyFont="1" applyFill="1" applyBorder="1" applyAlignment="1">
      <alignment horizontal="center" vertical="center" wrapText="1"/>
    </xf>
    <xf numFmtId="14" fontId="2" fillId="0" borderId="0" xfId="4" applyNumberFormat="1" applyFont="1" applyFill="1" applyBorder="1" applyAlignment="1">
      <alignment horizontal="center" vertical="center" wrapText="1"/>
    </xf>
    <xf numFmtId="2" fontId="2" fillId="0" borderId="0" xfId="4" applyNumberFormat="1" applyFont="1" applyFill="1" applyBorder="1" applyAlignment="1">
      <alignment horizontal="center" vertical="center" wrapText="1"/>
    </xf>
    <xf numFmtId="164" fontId="2" fillId="0" borderId="0" xfId="4" applyNumberFormat="1" applyFont="1" applyFill="1" applyBorder="1" applyAlignment="1">
      <alignment horizontal="center" vertical="center" wrapText="1"/>
    </xf>
    <xf numFmtId="1" fontId="2" fillId="0" borderId="0" xfId="4" applyNumberFormat="1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left" vertical="top" wrapText="1"/>
    </xf>
    <xf numFmtId="0" fontId="1" fillId="0" borderId="1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left" vertical="top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3" applyFont="1" applyFill="1" applyAlignment="1">
      <alignment horizontal="left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vertical="top" wrapText="1"/>
    </xf>
    <xf numFmtId="0" fontId="1" fillId="0" borderId="10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center" vertical="center" wrapText="1"/>
    </xf>
    <xf numFmtId="0" fontId="1" fillId="0" borderId="0" xfId="4" applyFont="1" applyFill="1" applyAlignment="1">
      <alignment horizontal="right" vertical="center" wrapText="1"/>
    </xf>
    <xf numFmtId="0" fontId="1" fillId="0" borderId="0" xfId="4" applyFont="1" applyFill="1" applyAlignment="1">
      <alignment horizontal="left" vertical="center" wrapText="1"/>
    </xf>
    <xf numFmtId="0" fontId="1" fillId="0" borderId="0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left" vertical="top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right" vertical="center" wrapText="1"/>
    </xf>
    <xf numFmtId="0" fontId="2" fillId="3" borderId="4" xfId="3" applyFont="1" applyFill="1" applyBorder="1" applyAlignment="1">
      <alignment horizontal="center" vertical="center" wrapText="1"/>
    </xf>
    <xf numFmtId="0" fontId="2" fillId="3" borderId="9" xfId="3" applyFont="1" applyFill="1" applyBorder="1" applyAlignment="1">
      <alignment horizontal="center" vertical="center" wrapText="1"/>
    </xf>
    <xf numFmtId="0" fontId="2" fillId="3" borderId="5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13" xfId="3" applyFont="1" applyFill="1" applyBorder="1" applyAlignment="1">
      <alignment horizontal="center" vertical="center" wrapText="1"/>
    </xf>
    <xf numFmtId="0" fontId="2" fillId="3" borderId="12" xfId="3" applyFont="1" applyFill="1" applyBorder="1" applyAlignment="1">
      <alignment horizontal="center" vertical="center" wrapText="1"/>
    </xf>
    <xf numFmtId="0" fontId="2" fillId="3" borderId="6" xfId="3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14" fontId="2" fillId="3" borderId="1" xfId="3" applyNumberFormat="1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 wrapText="1"/>
    </xf>
    <xf numFmtId="2" fontId="2" fillId="3" borderId="1" xfId="3" applyNumberFormat="1" applyFont="1" applyFill="1" applyBorder="1" applyAlignment="1">
      <alignment horizontal="center" vertical="center" wrapText="1"/>
    </xf>
    <xf numFmtId="2" fontId="2" fillId="3" borderId="3" xfId="3" applyNumberFormat="1" applyFont="1" applyFill="1" applyBorder="1" applyAlignment="1">
      <alignment horizontal="center" vertical="center" wrapText="1"/>
    </xf>
    <xf numFmtId="164" fontId="2" fillId="3" borderId="1" xfId="3" applyNumberFormat="1" applyFont="1" applyFill="1" applyBorder="1" applyAlignment="1">
      <alignment horizontal="center" vertical="center" wrapText="1"/>
    </xf>
    <xf numFmtId="14" fontId="2" fillId="3" borderId="3" xfId="3" applyNumberFormat="1" applyFont="1" applyFill="1" applyBorder="1" applyAlignment="1">
      <alignment horizontal="center" vertical="center" wrapText="1"/>
    </xf>
    <xf numFmtId="1" fontId="2" fillId="3" borderId="1" xfId="3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2 2" xfId="2"/>
    <cellStyle name="Обычный 3" xfId="3"/>
    <cellStyle name="Обычный 3 2" xfId="5"/>
    <cellStyle name="Обычный 3 3" xfId="6"/>
    <cellStyle name="Обычный 3 4" xfId="7"/>
    <cellStyle name="Обычный 4" xfId="8"/>
    <cellStyle name="Обычный 5" xfId="9"/>
    <cellStyle name="Обычный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topLeftCell="A4" zoomScaleNormal="100" workbookViewId="0">
      <selection activeCell="D7" sqref="D7:M8"/>
    </sheetView>
  </sheetViews>
  <sheetFormatPr defaultRowHeight="18.75" x14ac:dyDescent="0.25"/>
  <cols>
    <col min="1" max="1" width="4.5703125" style="61" customWidth="1"/>
    <col min="2" max="2" width="15.28515625" style="61" customWidth="1"/>
    <col min="3" max="3" width="10.85546875" style="61" customWidth="1"/>
    <col min="4" max="4" width="11.42578125" style="61" customWidth="1"/>
    <col min="5" max="5" width="11.140625" style="61" customWidth="1"/>
    <col min="6" max="6" width="11.28515625" style="61" hidden="1" customWidth="1"/>
    <col min="7" max="7" width="11.42578125" style="61" hidden="1" customWidth="1"/>
    <col min="8" max="8" width="11" style="61" hidden="1" customWidth="1"/>
    <col min="9" max="9" width="11" style="61" customWidth="1"/>
    <col min="10" max="11" width="11" style="61" hidden="1" customWidth="1"/>
    <col min="12" max="13" width="11" style="61" customWidth="1"/>
    <col min="14" max="14" width="8.5703125" style="61" customWidth="1"/>
    <col min="15" max="15" width="7.42578125" style="61" customWidth="1"/>
    <col min="16" max="16" width="8.7109375" style="61" customWidth="1"/>
    <col min="17" max="17" width="7" style="61" customWidth="1"/>
    <col min="18" max="18" width="8.28515625" style="61" customWidth="1"/>
    <col min="19" max="20" width="7.85546875" style="61" customWidth="1"/>
    <col min="21" max="21" width="7.7109375" style="61" customWidth="1"/>
    <col min="22" max="22" width="8" style="61" hidden="1" customWidth="1"/>
    <col min="23" max="23" width="7.42578125" style="61" hidden="1" customWidth="1"/>
    <col min="24" max="16384" width="9.140625" style="61"/>
  </cols>
  <sheetData>
    <row r="1" spans="1:23" s="62" customFormat="1" ht="18.75" hidden="1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157" t="s">
        <v>15</v>
      </c>
      <c r="S1" s="157"/>
      <c r="T1" s="157"/>
      <c r="U1" s="157"/>
      <c r="V1" s="157"/>
      <c r="W1" s="157"/>
    </row>
    <row r="2" spans="1:23" s="62" customFormat="1" ht="18" hidden="1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157" t="s">
        <v>16</v>
      </c>
      <c r="S2" s="157"/>
      <c r="T2" s="157"/>
      <c r="U2" s="157"/>
      <c r="V2" s="157"/>
      <c r="W2" s="157"/>
    </row>
    <row r="3" spans="1:23" s="62" customFormat="1" ht="18.75" hidden="1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57" t="s">
        <v>24</v>
      </c>
      <c r="S3" s="157"/>
      <c r="T3" s="157"/>
      <c r="U3" s="157"/>
      <c r="V3" s="157"/>
      <c r="W3" s="157"/>
    </row>
    <row r="4" spans="1:23" ht="18.75" customHeight="1" x14ac:dyDescent="0.25">
      <c r="A4" s="157" t="s">
        <v>23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63"/>
      <c r="O4" s="63"/>
    </row>
    <row r="5" spans="1:23" ht="65.25" customHeight="1" x14ac:dyDescent="0.25">
      <c r="A5" s="158" t="s">
        <v>14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</row>
    <row r="6" spans="1:23" ht="17.25" customHeight="1" x14ac:dyDescent="0.25">
      <c r="A6" s="156" t="s">
        <v>25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</row>
    <row r="7" spans="1:23" ht="17.25" customHeight="1" x14ac:dyDescent="0.25">
      <c r="A7" s="159" t="s">
        <v>6</v>
      </c>
      <c r="B7" s="159" t="s">
        <v>10</v>
      </c>
      <c r="C7" s="162" t="s">
        <v>9</v>
      </c>
      <c r="D7" s="163" t="s">
        <v>12</v>
      </c>
      <c r="E7" s="164"/>
      <c r="F7" s="164"/>
      <c r="G7" s="164"/>
      <c r="H7" s="164"/>
      <c r="I7" s="164"/>
      <c r="J7" s="164"/>
      <c r="K7" s="164"/>
      <c r="L7" s="164"/>
      <c r="M7" s="165"/>
      <c r="N7" s="169" t="s">
        <v>13</v>
      </c>
      <c r="O7" s="170"/>
      <c r="P7" s="170"/>
      <c r="Q7" s="170"/>
      <c r="R7" s="170"/>
      <c r="S7" s="170"/>
      <c r="T7" s="170"/>
      <c r="U7" s="171"/>
      <c r="V7" s="64"/>
      <c r="W7" s="65"/>
    </row>
    <row r="8" spans="1:23" s="66" customFormat="1" ht="50.25" customHeight="1" x14ac:dyDescent="0.25">
      <c r="A8" s="160"/>
      <c r="B8" s="160"/>
      <c r="C8" s="162"/>
      <c r="D8" s="166"/>
      <c r="E8" s="167"/>
      <c r="F8" s="167"/>
      <c r="G8" s="167"/>
      <c r="H8" s="167"/>
      <c r="I8" s="167"/>
      <c r="J8" s="167"/>
      <c r="K8" s="167"/>
      <c r="L8" s="167"/>
      <c r="M8" s="168"/>
      <c r="N8" s="172" t="s">
        <v>26</v>
      </c>
      <c r="O8" s="172"/>
      <c r="P8" s="173" t="s">
        <v>27</v>
      </c>
      <c r="Q8" s="174"/>
      <c r="R8" s="173" t="s">
        <v>28</v>
      </c>
      <c r="S8" s="174"/>
      <c r="T8" s="173" t="s">
        <v>29</v>
      </c>
      <c r="U8" s="174"/>
      <c r="V8" s="173" t="s">
        <v>17</v>
      </c>
      <c r="W8" s="174"/>
    </row>
    <row r="9" spans="1:23" ht="22.5" customHeight="1" x14ac:dyDescent="0.25">
      <c r="A9" s="161"/>
      <c r="B9" s="161"/>
      <c r="C9" s="162"/>
      <c r="D9" s="67">
        <v>42095</v>
      </c>
      <c r="E9" s="67">
        <v>42370</v>
      </c>
      <c r="F9" s="67">
        <v>42395</v>
      </c>
      <c r="G9" s="67">
        <v>42398</v>
      </c>
      <c r="H9" s="67">
        <v>42405</v>
      </c>
      <c r="I9" s="67">
        <v>42430</v>
      </c>
      <c r="J9" s="67">
        <v>42412</v>
      </c>
      <c r="K9" s="67">
        <v>42420</v>
      </c>
      <c r="L9" s="67">
        <v>42454</v>
      </c>
      <c r="M9" s="67">
        <v>42461</v>
      </c>
      <c r="N9" s="67" t="s">
        <v>7</v>
      </c>
      <c r="O9" s="67" t="s">
        <v>8</v>
      </c>
      <c r="P9" s="67" t="s">
        <v>7</v>
      </c>
      <c r="Q9" s="67" t="s">
        <v>8</v>
      </c>
      <c r="R9" s="67" t="s">
        <v>7</v>
      </c>
      <c r="S9" s="67" t="s">
        <v>8</v>
      </c>
      <c r="T9" s="67" t="s">
        <v>7</v>
      </c>
      <c r="U9" s="68" t="s">
        <v>8</v>
      </c>
      <c r="V9" s="67" t="s">
        <v>7</v>
      </c>
      <c r="W9" s="68" t="s">
        <v>8</v>
      </c>
    </row>
    <row r="10" spans="1:23" ht="35.25" customHeight="1" x14ac:dyDescent="0.25">
      <c r="A10" s="68">
        <v>1</v>
      </c>
      <c r="B10" s="67" t="s">
        <v>0</v>
      </c>
      <c r="C10" s="67" t="s">
        <v>11</v>
      </c>
      <c r="D10" s="69">
        <v>32</v>
      </c>
      <c r="E10" s="69">
        <v>32.67</v>
      </c>
      <c r="F10" s="69">
        <v>32.67</v>
      </c>
      <c r="G10" s="69">
        <v>32.67</v>
      </c>
      <c r="H10" s="69">
        <v>32.67</v>
      </c>
      <c r="I10" s="69">
        <v>32.67</v>
      </c>
      <c r="J10" s="69">
        <v>32.67</v>
      </c>
      <c r="K10" s="69">
        <v>32.67</v>
      </c>
      <c r="L10" s="69">
        <v>32.5</v>
      </c>
      <c r="M10" s="69">
        <v>32.5</v>
      </c>
      <c r="N10" s="69">
        <f>M10-D10</f>
        <v>0.5</v>
      </c>
      <c r="O10" s="70">
        <f>M10/D10*100-100</f>
        <v>1.6</v>
      </c>
      <c r="P10" s="70">
        <f t="shared" ref="P10:P17" si="0">M10-E10</f>
        <v>-0.2</v>
      </c>
      <c r="Q10" s="70">
        <f t="shared" ref="Q10:Q17" si="1">M10/E10*100-100</f>
        <v>-0.5</v>
      </c>
      <c r="R10" s="69">
        <f t="shared" ref="R10:R17" si="2">M10-I10</f>
        <v>-0.17</v>
      </c>
      <c r="S10" s="70">
        <f t="shared" ref="S10:S17" si="3">M10/I10*100-100</f>
        <v>-0.5</v>
      </c>
      <c r="T10" s="71">
        <f t="shared" ref="T10:T11" si="4">M10-L10</f>
        <v>0</v>
      </c>
      <c r="U10" s="71">
        <f t="shared" ref="U10:U11" si="5">M10/L10*100-100</f>
        <v>0</v>
      </c>
      <c r="V10" s="71" t="e">
        <f>M10-#REF!</f>
        <v>#REF!</v>
      </c>
      <c r="W10" s="71" t="e">
        <f>M10/#REF!*100-100</f>
        <v>#REF!</v>
      </c>
    </row>
    <row r="11" spans="1:23" ht="31.5" x14ac:dyDescent="0.25">
      <c r="A11" s="68">
        <v>2</v>
      </c>
      <c r="B11" s="68" t="s">
        <v>1</v>
      </c>
      <c r="C11" s="67" t="s">
        <v>11</v>
      </c>
      <c r="D11" s="72">
        <v>31.54</v>
      </c>
      <c r="E11" s="72">
        <v>34.549999999999997</v>
      </c>
      <c r="F11" s="72">
        <v>34.549999999999997</v>
      </c>
      <c r="G11" s="72">
        <v>34.549999999999997</v>
      </c>
      <c r="H11" s="72">
        <v>34.549999999999997</v>
      </c>
      <c r="I11" s="72">
        <v>34.549999999999997</v>
      </c>
      <c r="J11" s="72">
        <v>34.549999999999997</v>
      </c>
      <c r="K11" s="72">
        <v>34.549999999999997</v>
      </c>
      <c r="L11" s="72">
        <v>34.68</v>
      </c>
      <c r="M11" s="72">
        <v>34.75</v>
      </c>
      <c r="N11" s="69">
        <f t="shared" ref="N11:N17" si="6">M11-D11</f>
        <v>3.21</v>
      </c>
      <c r="O11" s="70">
        <f t="shared" ref="O11:O17" si="7">M11/D11*100-100</f>
        <v>10.199999999999999</v>
      </c>
      <c r="P11" s="70">
        <f t="shared" si="0"/>
        <v>0.2</v>
      </c>
      <c r="Q11" s="70">
        <f t="shared" si="1"/>
        <v>0.6</v>
      </c>
      <c r="R11" s="69">
        <f t="shared" si="2"/>
        <v>0.2</v>
      </c>
      <c r="S11" s="70">
        <f t="shared" si="3"/>
        <v>0.6</v>
      </c>
      <c r="T11" s="69">
        <f t="shared" si="4"/>
        <v>7.0000000000000007E-2</v>
      </c>
      <c r="U11" s="70">
        <f t="shared" si="5"/>
        <v>0.2</v>
      </c>
      <c r="V11" s="71" t="e">
        <f>M11-#REF!</f>
        <v>#REF!</v>
      </c>
      <c r="W11" s="71" t="e">
        <f>M11/#REF!*100-100</f>
        <v>#REF!</v>
      </c>
    </row>
    <row r="12" spans="1:23" s="78" customFormat="1" ht="31.5" hidden="1" x14ac:dyDescent="0.25">
      <c r="A12" s="73">
        <v>3</v>
      </c>
      <c r="B12" s="73" t="s">
        <v>18</v>
      </c>
      <c r="C12" s="74" t="s">
        <v>11</v>
      </c>
      <c r="D12" s="75" t="s">
        <v>19</v>
      </c>
      <c r="E12" s="75" t="s">
        <v>19</v>
      </c>
      <c r="F12" s="75" t="s">
        <v>19</v>
      </c>
      <c r="G12" s="76" t="s">
        <v>19</v>
      </c>
      <c r="H12" s="76" t="s">
        <v>19</v>
      </c>
      <c r="I12" s="76" t="s">
        <v>19</v>
      </c>
      <c r="J12" s="76" t="s">
        <v>19</v>
      </c>
      <c r="K12" s="76" t="s">
        <v>19</v>
      </c>
      <c r="L12" s="76" t="s">
        <v>19</v>
      </c>
      <c r="M12" s="76" t="s">
        <v>19</v>
      </c>
      <c r="N12" s="76" t="s">
        <v>19</v>
      </c>
      <c r="O12" s="76" t="s">
        <v>19</v>
      </c>
      <c r="P12" s="77" t="s">
        <v>19</v>
      </c>
      <c r="Q12" s="76" t="s">
        <v>19</v>
      </c>
      <c r="R12" s="76" t="s">
        <v>19</v>
      </c>
      <c r="S12" s="77" t="s">
        <v>19</v>
      </c>
      <c r="T12" s="76" t="s">
        <v>19</v>
      </c>
      <c r="U12" s="77" t="s">
        <v>19</v>
      </c>
      <c r="V12" s="76" t="s">
        <v>19</v>
      </c>
      <c r="W12" s="76" t="s">
        <v>19</v>
      </c>
    </row>
    <row r="13" spans="1:23" ht="31.5" x14ac:dyDescent="0.25">
      <c r="A13" s="68">
        <v>3</v>
      </c>
      <c r="B13" s="68" t="s">
        <v>2</v>
      </c>
      <c r="C13" s="67" t="s">
        <v>11</v>
      </c>
      <c r="D13" s="69">
        <v>34.21</v>
      </c>
      <c r="E13" s="69">
        <v>36.5</v>
      </c>
      <c r="F13" s="69">
        <v>36.479999999999997</v>
      </c>
      <c r="G13" s="69">
        <v>36.479999999999997</v>
      </c>
      <c r="H13" s="69">
        <v>36.479999999999997</v>
      </c>
      <c r="I13" s="69">
        <v>36.479999999999997</v>
      </c>
      <c r="J13" s="69">
        <v>36.479999999999997</v>
      </c>
      <c r="K13" s="69">
        <v>36.479999999999997</v>
      </c>
      <c r="L13" s="69">
        <v>36.619999999999997</v>
      </c>
      <c r="M13" s="69">
        <v>36.69</v>
      </c>
      <c r="N13" s="69">
        <f t="shared" si="6"/>
        <v>2.48</v>
      </c>
      <c r="O13" s="70">
        <f t="shared" si="7"/>
        <v>7.2</v>
      </c>
      <c r="P13" s="70">
        <f t="shared" si="0"/>
        <v>0.2</v>
      </c>
      <c r="Q13" s="69">
        <f t="shared" si="1"/>
        <v>0.52</v>
      </c>
      <c r="R13" s="69">
        <f t="shared" si="2"/>
        <v>0.21</v>
      </c>
      <c r="S13" s="70">
        <f t="shared" si="3"/>
        <v>0.6</v>
      </c>
      <c r="T13" s="69">
        <f t="shared" ref="T13:T17" si="8">M13-L13</f>
        <v>7.0000000000000007E-2</v>
      </c>
      <c r="U13" s="70">
        <f t="shared" ref="U13:U17" si="9">M13/L13*100-100</f>
        <v>0.2</v>
      </c>
      <c r="V13" s="69" t="e">
        <f>M13-#REF!</f>
        <v>#REF!</v>
      </c>
      <c r="W13" s="70" t="e">
        <f>M13/#REF!*100-100</f>
        <v>#REF!</v>
      </c>
    </row>
    <row r="14" spans="1:23" ht="31.5" x14ac:dyDescent="0.25">
      <c r="A14" s="68">
        <v>4</v>
      </c>
      <c r="B14" s="68" t="s">
        <v>20</v>
      </c>
      <c r="C14" s="67" t="s">
        <v>11</v>
      </c>
      <c r="D14" s="79" t="s">
        <v>19</v>
      </c>
      <c r="E14" s="79" t="s">
        <v>19</v>
      </c>
      <c r="F14" s="69">
        <v>37.4</v>
      </c>
      <c r="G14" s="72">
        <v>37.4</v>
      </c>
      <c r="H14" s="72">
        <v>37.200000000000003</v>
      </c>
      <c r="I14" s="72">
        <v>37.200000000000003</v>
      </c>
      <c r="J14" s="72">
        <v>37.200000000000003</v>
      </c>
      <c r="K14" s="72">
        <v>37.200000000000003</v>
      </c>
      <c r="L14" s="72">
        <v>37.5</v>
      </c>
      <c r="M14" s="72">
        <v>37.5</v>
      </c>
      <c r="N14" s="72" t="s">
        <v>19</v>
      </c>
      <c r="O14" s="72" t="s">
        <v>19</v>
      </c>
      <c r="P14" s="80" t="s">
        <v>19</v>
      </c>
      <c r="Q14" s="72" t="s">
        <v>19</v>
      </c>
      <c r="R14" s="69">
        <f t="shared" si="2"/>
        <v>0.3</v>
      </c>
      <c r="S14" s="70">
        <f t="shared" si="3"/>
        <v>0.8</v>
      </c>
      <c r="T14" s="71">
        <f t="shared" si="8"/>
        <v>0</v>
      </c>
      <c r="U14" s="71">
        <f t="shared" si="9"/>
        <v>0</v>
      </c>
      <c r="V14" s="69" t="s">
        <v>19</v>
      </c>
      <c r="W14" s="69" t="s">
        <v>19</v>
      </c>
    </row>
    <row r="15" spans="1:23" ht="31.5" x14ac:dyDescent="0.25">
      <c r="A15" s="68">
        <v>5</v>
      </c>
      <c r="B15" s="68" t="s">
        <v>3</v>
      </c>
      <c r="C15" s="67" t="s">
        <v>11</v>
      </c>
      <c r="D15" s="69">
        <v>37.82</v>
      </c>
      <c r="E15" s="69">
        <v>40.42</v>
      </c>
      <c r="F15" s="69">
        <v>40.42</v>
      </c>
      <c r="G15" s="69">
        <v>40.42</v>
      </c>
      <c r="H15" s="69">
        <v>40.42</v>
      </c>
      <c r="I15" s="69">
        <v>40.42</v>
      </c>
      <c r="J15" s="69">
        <v>40.42</v>
      </c>
      <c r="K15" s="69">
        <v>40.42</v>
      </c>
      <c r="L15" s="69">
        <v>40.68</v>
      </c>
      <c r="M15" s="69">
        <v>40.68</v>
      </c>
      <c r="N15" s="69">
        <f t="shared" si="6"/>
        <v>2.86</v>
      </c>
      <c r="O15" s="70">
        <f t="shared" si="7"/>
        <v>7.6</v>
      </c>
      <c r="P15" s="70">
        <f t="shared" si="0"/>
        <v>0.3</v>
      </c>
      <c r="Q15" s="69">
        <f t="shared" si="1"/>
        <v>0.64</v>
      </c>
      <c r="R15" s="69">
        <f t="shared" si="2"/>
        <v>0.26</v>
      </c>
      <c r="S15" s="70">
        <f t="shared" si="3"/>
        <v>0.6</v>
      </c>
      <c r="T15" s="71">
        <f t="shared" si="8"/>
        <v>0</v>
      </c>
      <c r="U15" s="71">
        <f t="shared" si="9"/>
        <v>0</v>
      </c>
      <c r="V15" s="71" t="e">
        <f>M15-#REF!</f>
        <v>#REF!</v>
      </c>
      <c r="W15" s="71" t="e">
        <f>M15/#REF!*100-100</f>
        <v>#REF!</v>
      </c>
    </row>
    <row r="16" spans="1:23" ht="42" customHeight="1" x14ac:dyDescent="0.25">
      <c r="A16" s="68">
        <v>6</v>
      </c>
      <c r="B16" s="68" t="s">
        <v>4</v>
      </c>
      <c r="C16" s="67" t="s">
        <v>11</v>
      </c>
      <c r="D16" s="69">
        <v>37</v>
      </c>
      <c r="E16" s="69">
        <v>38.67</v>
      </c>
      <c r="F16" s="69">
        <v>38.67</v>
      </c>
      <c r="G16" s="69">
        <v>38.67</v>
      </c>
      <c r="H16" s="69">
        <v>38.67</v>
      </c>
      <c r="I16" s="69">
        <v>38.67</v>
      </c>
      <c r="J16" s="69">
        <v>38.67</v>
      </c>
      <c r="K16" s="69">
        <v>38.67</v>
      </c>
      <c r="L16" s="69">
        <v>38.590000000000003</v>
      </c>
      <c r="M16" s="69">
        <v>38.51</v>
      </c>
      <c r="N16" s="69">
        <f t="shared" si="6"/>
        <v>1.51</v>
      </c>
      <c r="O16" s="70">
        <f t="shared" si="7"/>
        <v>4.0999999999999996</v>
      </c>
      <c r="P16" s="70">
        <f t="shared" si="0"/>
        <v>-0.2</v>
      </c>
      <c r="Q16" s="69">
        <f t="shared" si="1"/>
        <v>-0.41</v>
      </c>
      <c r="R16" s="69">
        <f t="shared" si="2"/>
        <v>-0.16</v>
      </c>
      <c r="S16" s="70">
        <f t="shared" si="3"/>
        <v>-0.4</v>
      </c>
      <c r="T16" s="69">
        <f t="shared" si="8"/>
        <v>-0.08</v>
      </c>
      <c r="U16" s="70">
        <f t="shared" si="9"/>
        <v>-0.2</v>
      </c>
      <c r="V16" s="71" t="e">
        <f>M16-#REF!</f>
        <v>#REF!</v>
      </c>
      <c r="W16" s="71" t="e">
        <f>M16/#REF!*100-100</f>
        <v>#REF!</v>
      </c>
    </row>
    <row r="17" spans="1:23" ht="33.75" customHeight="1" x14ac:dyDescent="0.25">
      <c r="A17" s="68">
        <v>7</v>
      </c>
      <c r="B17" s="68" t="s">
        <v>5</v>
      </c>
      <c r="C17" s="67" t="s">
        <v>11</v>
      </c>
      <c r="D17" s="72">
        <v>15.33</v>
      </c>
      <c r="E17" s="72">
        <v>13.01</v>
      </c>
      <c r="F17" s="72">
        <v>12.84</v>
      </c>
      <c r="G17" s="72">
        <v>12.84</v>
      </c>
      <c r="H17" s="72">
        <v>12.84</v>
      </c>
      <c r="I17" s="72">
        <v>12.78</v>
      </c>
      <c r="J17" s="72">
        <v>12.84</v>
      </c>
      <c r="K17" s="72">
        <v>12.84</v>
      </c>
      <c r="L17" s="72">
        <v>12.78</v>
      </c>
      <c r="M17" s="72">
        <v>12.78</v>
      </c>
      <c r="N17" s="69">
        <f t="shared" si="6"/>
        <v>-2.5499999999999998</v>
      </c>
      <c r="O17" s="70">
        <f t="shared" si="7"/>
        <v>-16.600000000000001</v>
      </c>
      <c r="P17" s="70">
        <f t="shared" si="0"/>
        <v>-0.2</v>
      </c>
      <c r="Q17" s="69">
        <f t="shared" si="1"/>
        <v>-1.77</v>
      </c>
      <c r="R17" s="71">
        <f t="shared" si="2"/>
        <v>0</v>
      </c>
      <c r="S17" s="71">
        <f t="shared" si="3"/>
        <v>0</v>
      </c>
      <c r="T17" s="71">
        <f t="shared" si="8"/>
        <v>0</v>
      </c>
      <c r="U17" s="71">
        <f t="shared" si="9"/>
        <v>0</v>
      </c>
      <c r="V17" s="69" t="e">
        <f>M17-#REF!</f>
        <v>#REF!</v>
      </c>
      <c r="W17" s="70" t="e">
        <f>M17/#REF!*100-100</f>
        <v>#REF!</v>
      </c>
    </row>
    <row r="18" spans="1:23" ht="24" customHeight="1" x14ac:dyDescent="0.25">
      <c r="A18" s="81"/>
      <c r="B18" s="81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84"/>
      <c r="Q18" s="83"/>
      <c r="R18" s="85"/>
      <c r="S18" s="85"/>
      <c r="T18" s="85"/>
      <c r="U18" s="85"/>
      <c r="V18" s="86"/>
      <c r="W18" s="86"/>
    </row>
    <row r="19" spans="1:23" x14ac:dyDescent="0.25">
      <c r="A19" s="175"/>
      <c r="B19" s="175"/>
      <c r="C19" s="175"/>
      <c r="D19" s="175"/>
      <c r="E19" s="175"/>
      <c r="F19" s="86"/>
    </row>
    <row r="20" spans="1:23" x14ac:dyDescent="0.25">
      <c r="A20" s="175"/>
      <c r="B20" s="175"/>
    </row>
    <row r="33" spans="22:23" x14ac:dyDescent="0.25">
      <c r="V33" s="157"/>
      <c r="W33" s="157"/>
    </row>
    <row r="34" spans="22:23" x14ac:dyDescent="0.25">
      <c r="V34" s="157"/>
      <c r="W34" s="157"/>
    </row>
    <row r="35" spans="22:23" x14ac:dyDescent="0.25">
      <c r="V35" s="157"/>
      <c r="W35" s="157"/>
    </row>
  </sheetData>
  <mergeCells count="21">
    <mergeCell ref="V35:W35"/>
    <mergeCell ref="A7:A9"/>
    <mergeCell ref="B7:B9"/>
    <mergeCell ref="C7:C9"/>
    <mergeCell ref="D7:M8"/>
    <mergeCell ref="N7:U7"/>
    <mergeCell ref="N8:O8"/>
    <mergeCell ref="P8:Q8"/>
    <mergeCell ref="R8:S8"/>
    <mergeCell ref="T8:U8"/>
    <mergeCell ref="V8:W8"/>
    <mergeCell ref="A19:E19"/>
    <mergeCell ref="A20:B20"/>
    <mergeCell ref="V33:W33"/>
    <mergeCell ref="V34:W34"/>
    <mergeCell ref="A6:W6"/>
    <mergeCell ref="R1:W1"/>
    <mergeCell ref="R2:W2"/>
    <mergeCell ref="R3:W3"/>
    <mergeCell ref="A4:M4"/>
    <mergeCell ref="A5:W5"/>
  </mergeCells>
  <pageMargins left="0.70866141732283472" right="0.11811023622047245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Normal="100" workbookViewId="0">
      <selection activeCell="N16" sqref="N16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7" t="s">
        <v>40</v>
      </c>
      <c r="T1" s="217"/>
      <c r="U1" s="217"/>
      <c r="V1" s="217"/>
      <c r="W1" s="217"/>
      <c r="X1" s="217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8"/>
      <c r="T2" s="198"/>
      <c r="U2" s="198"/>
      <c r="V2" s="198"/>
      <c r="W2" s="198"/>
      <c r="X2" s="198"/>
    </row>
    <row r="3" spans="1:24" ht="65.25" customHeight="1" x14ac:dyDescent="0.25">
      <c r="A3" s="199" t="s">
        <v>14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1:24" ht="17.25" customHeight="1" x14ac:dyDescent="0.25">
      <c r="A4" s="197" t="s">
        <v>72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</row>
    <row r="5" spans="1:24" ht="17.25" customHeight="1" x14ac:dyDescent="0.25">
      <c r="A5" s="200" t="s">
        <v>6</v>
      </c>
      <c r="B5" s="200" t="s">
        <v>10</v>
      </c>
      <c r="C5" s="200" t="s">
        <v>42</v>
      </c>
      <c r="D5" s="203" t="s">
        <v>9</v>
      </c>
      <c r="E5" s="223" t="s">
        <v>12</v>
      </c>
      <c r="F5" s="224"/>
      <c r="G5" s="224"/>
      <c r="H5" s="224"/>
      <c r="I5" s="224"/>
      <c r="J5" s="224"/>
      <c r="K5" s="224"/>
      <c r="L5" s="224"/>
      <c r="M5" s="224"/>
      <c r="N5" s="225"/>
      <c r="O5" s="229" t="s">
        <v>13</v>
      </c>
      <c r="P5" s="230"/>
      <c r="Q5" s="230"/>
      <c r="R5" s="230"/>
      <c r="S5" s="230"/>
      <c r="T5" s="230"/>
      <c r="U5" s="230"/>
      <c r="V5" s="231"/>
      <c r="W5" s="9"/>
      <c r="X5" s="10"/>
    </row>
    <row r="6" spans="1:24" s="1" customFormat="1" ht="50.25" customHeight="1" x14ac:dyDescent="0.25">
      <c r="A6" s="201"/>
      <c r="B6" s="201"/>
      <c r="C6" s="201"/>
      <c r="D6" s="203"/>
      <c r="E6" s="226"/>
      <c r="F6" s="227"/>
      <c r="G6" s="227"/>
      <c r="H6" s="227"/>
      <c r="I6" s="227"/>
      <c r="J6" s="227"/>
      <c r="K6" s="227"/>
      <c r="L6" s="227"/>
      <c r="M6" s="227"/>
      <c r="N6" s="228"/>
      <c r="O6" s="232" t="s">
        <v>73</v>
      </c>
      <c r="P6" s="232"/>
      <c r="Q6" s="233" t="s">
        <v>74</v>
      </c>
      <c r="R6" s="234"/>
      <c r="S6" s="233" t="s">
        <v>75</v>
      </c>
      <c r="T6" s="234"/>
      <c r="U6" s="233" t="s">
        <v>76</v>
      </c>
      <c r="V6" s="234"/>
      <c r="W6" s="214" t="s">
        <v>17</v>
      </c>
      <c r="X6" s="215"/>
    </row>
    <row r="7" spans="1:24" ht="22.5" customHeight="1" x14ac:dyDescent="0.25">
      <c r="A7" s="202"/>
      <c r="B7" s="202"/>
      <c r="C7" s="202"/>
      <c r="D7" s="203"/>
      <c r="E7" s="93">
        <v>42130</v>
      </c>
      <c r="F7" s="93">
        <v>42370</v>
      </c>
      <c r="G7" s="93">
        <v>42395</v>
      </c>
      <c r="H7" s="93">
        <v>42398</v>
      </c>
      <c r="I7" s="93">
        <v>42405</v>
      </c>
      <c r="J7" s="93">
        <v>42466</v>
      </c>
      <c r="K7" s="93">
        <v>42412</v>
      </c>
      <c r="L7" s="93">
        <v>42420</v>
      </c>
      <c r="M7" s="93">
        <v>42489</v>
      </c>
      <c r="N7" s="93">
        <v>42496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25" t="s">
        <v>8</v>
      </c>
      <c r="W7" s="4" t="s">
        <v>7</v>
      </c>
      <c r="X7" s="122" t="s">
        <v>8</v>
      </c>
    </row>
    <row r="8" spans="1:24" ht="35.25" customHeight="1" x14ac:dyDescent="0.25">
      <c r="A8" s="122">
        <v>1</v>
      </c>
      <c r="B8" s="4" t="s">
        <v>0</v>
      </c>
      <c r="C8" s="4" t="s">
        <v>77</v>
      </c>
      <c r="D8" s="4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>
        <v>32.5</v>
      </c>
      <c r="K8" s="95">
        <v>32.67</v>
      </c>
      <c r="L8" s="95">
        <v>32.67</v>
      </c>
      <c r="M8" s="95" t="s">
        <v>67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8" t="e">
        <f>N8-#REF!</f>
        <v>#VALUE!</v>
      </c>
      <c r="X8" s="8" t="e">
        <f>N8/#REF!*100-100</f>
        <v>#VALUE!</v>
      </c>
    </row>
    <row r="9" spans="1:24" ht="31.5" x14ac:dyDescent="0.25">
      <c r="A9" s="122">
        <v>2</v>
      </c>
      <c r="B9" s="122" t="s">
        <v>1</v>
      </c>
      <c r="C9" s="122" t="s">
        <v>31</v>
      </c>
      <c r="D9" s="4" t="s">
        <v>11</v>
      </c>
      <c r="E9" s="98">
        <v>31.6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34.68</v>
      </c>
      <c r="K9" s="98">
        <v>34.549999999999997</v>
      </c>
      <c r="L9" s="98">
        <v>34.549999999999997</v>
      </c>
      <c r="M9" s="98">
        <v>34.94</v>
      </c>
      <c r="N9" s="98">
        <v>34.94</v>
      </c>
      <c r="O9" s="95">
        <f>N9-E9</f>
        <v>3.34</v>
      </c>
      <c r="P9" s="96">
        <f t="shared" ref="P9:P15" si="0">N9/E9*100-100</f>
        <v>10.6</v>
      </c>
      <c r="Q9" s="95">
        <f t="shared" ref="Q9:Q15" si="1">N9-F9</f>
        <v>0.39</v>
      </c>
      <c r="R9" s="96">
        <f t="shared" ref="R9:R15" si="2">N9/F9*100-100</f>
        <v>1.1000000000000001</v>
      </c>
      <c r="S9" s="95">
        <f t="shared" ref="S9:S15" si="3">N9-J9</f>
        <v>0.26</v>
      </c>
      <c r="T9" s="96">
        <f t="shared" ref="T9:T15" si="4">N9/J9*100-100</f>
        <v>0.7</v>
      </c>
      <c r="U9" s="97">
        <f t="shared" ref="U9:U15" si="5">N9-M9</f>
        <v>0</v>
      </c>
      <c r="V9" s="97">
        <f t="shared" ref="V9:V15" si="6">N9/M9*100-100</f>
        <v>0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22">
        <v>3</v>
      </c>
      <c r="B10" s="122" t="s">
        <v>18</v>
      </c>
      <c r="C10" s="122"/>
      <c r="D10" s="4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ref="O10:O15" si="7">N10-E10</f>
        <v>0</v>
      </c>
      <c r="P10" s="96" t="e">
        <f t="shared" si="0"/>
        <v>#DIV/0!</v>
      </c>
      <c r="Q10" s="95" t="e">
        <f t="shared" si="1"/>
        <v>#VALUE!</v>
      </c>
      <c r="R10" s="96" t="e">
        <f t="shared" si="2"/>
        <v>#VALUE!</v>
      </c>
      <c r="S10" s="95">
        <f t="shared" si="3"/>
        <v>0</v>
      </c>
      <c r="T10" s="96" t="e">
        <f t="shared" si="4"/>
        <v>#DIV/0!</v>
      </c>
      <c r="U10" s="95">
        <f t="shared" si="5"/>
        <v>0</v>
      </c>
      <c r="V10" s="96" t="e">
        <f t="shared" si="6"/>
        <v>#DIV/0!</v>
      </c>
      <c r="W10" s="12" t="s">
        <v>19</v>
      </c>
      <c r="X10" s="12" t="s">
        <v>19</v>
      </c>
    </row>
    <row r="11" spans="1:24" ht="31.5" x14ac:dyDescent="0.25">
      <c r="A11" s="122">
        <v>3</v>
      </c>
      <c r="B11" s="122" t="s">
        <v>2</v>
      </c>
      <c r="C11" s="122" t="s">
        <v>31</v>
      </c>
      <c r="D11" s="4" t="s">
        <v>11</v>
      </c>
      <c r="E11" s="95">
        <v>34.32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36.69</v>
      </c>
      <c r="K11" s="95">
        <v>36.479999999999997</v>
      </c>
      <c r="L11" s="95">
        <v>36.479999999999997</v>
      </c>
      <c r="M11" s="95">
        <v>36.85</v>
      </c>
      <c r="N11" s="95">
        <v>36.840000000000003</v>
      </c>
      <c r="O11" s="95">
        <f t="shared" si="7"/>
        <v>2.52</v>
      </c>
      <c r="P11" s="96">
        <f t="shared" si="0"/>
        <v>7.3</v>
      </c>
      <c r="Q11" s="95">
        <f t="shared" si="1"/>
        <v>0.34</v>
      </c>
      <c r="R11" s="96">
        <f t="shared" si="2"/>
        <v>0.9</v>
      </c>
      <c r="S11" s="95">
        <f t="shared" si="3"/>
        <v>0.15</v>
      </c>
      <c r="T11" s="96">
        <f t="shared" si="4"/>
        <v>0.4</v>
      </c>
      <c r="U11" s="95">
        <f t="shared" si="5"/>
        <v>-0.01</v>
      </c>
      <c r="V11" s="97">
        <f t="shared" si="6"/>
        <v>0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22">
        <v>4</v>
      </c>
      <c r="B12" s="122" t="s">
        <v>20</v>
      </c>
      <c r="C12" s="122" t="s">
        <v>32</v>
      </c>
      <c r="D12" s="4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37.5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5">
        <f t="shared" si="3"/>
        <v>0.3</v>
      </c>
      <c r="T12" s="96">
        <f t="shared" si="4"/>
        <v>0.8</v>
      </c>
      <c r="U12" s="97">
        <f t="shared" si="5"/>
        <v>0</v>
      </c>
      <c r="V12" s="97">
        <f t="shared" si="6"/>
        <v>0</v>
      </c>
      <c r="W12" s="3" t="s">
        <v>19</v>
      </c>
      <c r="X12" s="3" t="s">
        <v>19</v>
      </c>
    </row>
    <row r="13" spans="1:24" ht="31.5" x14ac:dyDescent="0.25">
      <c r="A13" s="122">
        <v>5</v>
      </c>
      <c r="B13" s="122" t="s">
        <v>3</v>
      </c>
      <c r="C13" s="122" t="s">
        <v>57</v>
      </c>
      <c r="D13" s="4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40.68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7"/>
        <v>2.9</v>
      </c>
      <c r="P13" s="96">
        <f t="shared" si="0"/>
        <v>7.7</v>
      </c>
      <c r="Q13" s="95">
        <f t="shared" si="1"/>
        <v>0.33</v>
      </c>
      <c r="R13" s="96">
        <f t="shared" si="2"/>
        <v>0.8</v>
      </c>
      <c r="S13" s="95">
        <f t="shared" si="3"/>
        <v>7.0000000000000007E-2</v>
      </c>
      <c r="T13" s="96">
        <f t="shared" si="4"/>
        <v>0.2</v>
      </c>
      <c r="U13" s="97">
        <f t="shared" si="5"/>
        <v>0</v>
      </c>
      <c r="V13" s="97">
        <f t="shared" si="6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22">
        <v>6</v>
      </c>
      <c r="B14" s="122" t="s">
        <v>4</v>
      </c>
      <c r="C14" s="122" t="s">
        <v>34</v>
      </c>
      <c r="D14" s="4" t="s">
        <v>11</v>
      </c>
      <c r="E14" s="95">
        <v>37.1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38.42</v>
      </c>
      <c r="K14" s="95">
        <v>38.67</v>
      </c>
      <c r="L14" s="95">
        <v>38.67</v>
      </c>
      <c r="M14" s="95">
        <v>38.549999999999997</v>
      </c>
      <c r="N14" s="95">
        <v>38.53</v>
      </c>
      <c r="O14" s="95">
        <f t="shared" si="7"/>
        <v>1.43</v>
      </c>
      <c r="P14" s="96">
        <f t="shared" si="0"/>
        <v>3.9</v>
      </c>
      <c r="Q14" s="95">
        <f t="shared" si="1"/>
        <v>-0.14000000000000001</v>
      </c>
      <c r="R14" s="96">
        <f t="shared" si="2"/>
        <v>-0.4</v>
      </c>
      <c r="S14" s="95">
        <f t="shared" si="3"/>
        <v>0.11</v>
      </c>
      <c r="T14" s="96">
        <f t="shared" si="4"/>
        <v>0.3</v>
      </c>
      <c r="U14" s="95">
        <f t="shared" si="5"/>
        <v>-0.02</v>
      </c>
      <c r="V14" s="96">
        <f t="shared" si="6"/>
        <v>-0.1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22">
        <v>7</v>
      </c>
      <c r="B15" s="122" t="s">
        <v>5</v>
      </c>
      <c r="C15" s="16" t="s">
        <v>35</v>
      </c>
      <c r="D15" s="4" t="s">
        <v>11</v>
      </c>
      <c r="E15" s="98">
        <v>14.79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12.78</v>
      </c>
      <c r="K15" s="98">
        <v>12.84</v>
      </c>
      <c r="L15" s="98">
        <v>12.84</v>
      </c>
      <c r="M15" s="98">
        <v>12.73</v>
      </c>
      <c r="N15" s="98">
        <v>12.73</v>
      </c>
      <c r="O15" s="95">
        <f t="shared" si="7"/>
        <v>-2.06</v>
      </c>
      <c r="P15" s="96">
        <f t="shared" si="0"/>
        <v>-13.9</v>
      </c>
      <c r="Q15" s="95">
        <f t="shared" si="1"/>
        <v>-0.28000000000000003</v>
      </c>
      <c r="R15" s="96">
        <f t="shared" si="2"/>
        <v>-2.2000000000000002</v>
      </c>
      <c r="S15" s="95">
        <f t="shared" si="3"/>
        <v>-0.05</v>
      </c>
      <c r="T15" s="96">
        <f t="shared" si="4"/>
        <v>-0.4</v>
      </c>
      <c r="U15" s="97">
        <f t="shared" si="5"/>
        <v>0</v>
      </c>
      <c r="V15" s="97">
        <f t="shared" si="6"/>
        <v>0</v>
      </c>
      <c r="W15" s="3" t="e">
        <f>N15-#REF!</f>
        <v>#REF!</v>
      </c>
      <c r="X15" s="6" t="e">
        <f>N15/#REF!*100-100</f>
        <v>#REF!</v>
      </c>
    </row>
    <row r="16" spans="1:24" ht="53.25" customHeight="1" x14ac:dyDescent="0.25">
      <c r="A16" s="122"/>
      <c r="B16" s="122" t="s">
        <v>41</v>
      </c>
      <c r="C16" s="16" t="s">
        <v>39</v>
      </c>
      <c r="D16" s="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8"/>
      <c r="T16" s="8"/>
      <c r="U16" s="3"/>
      <c r="V16" s="6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ht="15.75" customHeight="1" x14ac:dyDescent="0.25">
      <c r="A18" s="20"/>
      <c r="B18" s="20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5"/>
      <c r="T18" s="25"/>
      <c r="U18" s="25"/>
      <c r="V18" s="25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ht="15.75" customHeight="1" x14ac:dyDescent="0.25">
      <c r="A20" s="20"/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3"/>
      <c r="S20" s="25"/>
      <c r="T20" s="25"/>
      <c r="U20" s="25"/>
      <c r="V20" s="25"/>
      <c r="W20" s="7"/>
      <c r="X20" s="7"/>
    </row>
    <row r="21" spans="1:24" ht="15.75" customHeight="1" x14ac:dyDescent="0.25">
      <c r="A21" s="20"/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3"/>
      <c r="S21" s="25"/>
      <c r="T21" s="25"/>
      <c r="U21" s="25"/>
      <c r="V21" s="25"/>
      <c r="W21" s="7"/>
      <c r="X21" s="7"/>
    </row>
    <row r="22" spans="1:24" ht="15.75" customHeight="1" x14ac:dyDescent="0.25">
      <c r="A22" s="20"/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3"/>
      <c r="S22" s="25"/>
      <c r="T22" s="25"/>
      <c r="U22" s="25"/>
      <c r="V22" s="25"/>
      <c r="W22" s="7"/>
      <c r="X22" s="7"/>
    </row>
    <row r="23" spans="1:24" ht="15.75" customHeight="1" x14ac:dyDescent="0.25">
      <c r="A23" s="20"/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3"/>
      <c r="S23" s="25"/>
      <c r="T23" s="25"/>
      <c r="U23" s="25"/>
      <c r="V23" s="25"/>
      <c r="W23" s="7"/>
      <c r="X23" s="7"/>
    </row>
    <row r="24" spans="1:24" x14ac:dyDescent="0.25">
      <c r="A24" s="216" t="s">
        <v>60</v>
      </c>
      <c r="B24" s="216"/>
      <c r="C24" s="216"/>
      <c r="D24" s="216"/>
      <c r="E24" s="216"/>
      <c r="F24" s="216"/>
      <c r="G24" s="7"/>
    </row>
    <row r="25" spans="1:24" x14ac:dyDescent="0.25">
      <c r="A25" s="216" t="s">
        <v>22</v>
      </c>
      <c r="B25" s="216"/>
      <c r="C25" s="123"/>
    </row>
    <row r="36" spans="23:24" x14ac:dyDescent="0.25">
      <c r="W36" s="198"/>
      <c r="X36" s="198"/>
    </row>
    <row r="37" spans="23:24" x14ac:dyDescent="0.25">
      <c r="W37" s="198"/>
      <c r="X37" s="198"/>
    </row>
    <row r="38" spans="23:24" x14ac:dyDescent="0.25">
      <c r="W38" s="198"/>
      <c r="X38" s="198"/>
    </row>
  </sheetData>
  <mergeCells count="20">
    <mergeCell ref="A25:B25"/>
    <mergeCell ref="W36:X36"/>
    <mergeCell ref="W37:X37"/>
    <mergeCell ref="W38:X38"/>
    <mergeCell ref="O6:P6"/>
    <mergeCell ref="Q6:R6"/>
    <mergeCell ref="S6:T6"/>
    <mergeCell ref="U6:V6"/>
    <mergeCell ref="W6:X6"/>
    <mergeCell ref="A24:F24"/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</mergeCells>
  <pageMargins left="0.70866141732283472" right="0.11811023622047245" top="0.74803149606299213" bottom="0.74803149606299213" header="0.31496062992125984" footer="0.31496062992125984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opLeftCell="A10" zoomScaleNormal="100" workbookViewId="0">
      <selection activeCell="E10" sqref="E10"/>
    </sheetView>
  </sheetViews>
  <sheetFormatPr defaultRowHeight="18.75" x14ac:dyDescent="0.25"/>
  <cols>
    <col min="1" max="1" width="4.5703125" style="87" customWidth="1"/>
    <col min="2" max="2" width="15.28515625" style="87" customWidth="1"/>
    <col min="3" max="3" width="14" style="87" hidden="1" customWidth="1"/>
    <col min="4" max="4" width="10.85546875" style="87" customWidth="1"/>
    <col min="5" max="5" width="11.42578125" style="87" customWidth="1"/>
    <col min="6" max="6" width="11.140625" style="87" customWidth="1"/>
    <col min="7" max="7" width="11.28515625" style="87" hidden="1" customWidth="1"/>
    <col min="8" max="8" width="11.42578125" style="87" hidden="1" customWidth="1"/>
    <col min="9" max="9" width="11" style="87" hidden="1" customWidth="1"/>
    <col min="10" max="10" width="11" style="87" customWidth="1"/>
    <col min="11" max="12" width="11" style="87" hidden="1" customWidth="1"/>
    <col min="13" max="14" width="11" style="87" customWidth="1"/>
    <col min="15" max="15" width="8.5703125" style="87" customWidth="1"/>
    <col min="16" max="16" width="7.42578125" style="87" customWidth="1"/>
    <col min="17" max="17" width="8.7109375" style="87" customWidth="1"/>
    <col min="18" max="18" width="7" style="87" customWidth="1"/>
    <col min="19" max="19" width="8.28515625" style="87" customWidth="1"/>
    <col min="20" max="21" width="7.85546875" style="87" customWidth="1"/>
    <col min="22" max="22" width="7.7109375" style="87" customWidth="1"/>
    <col min="23" max="23" width="8" style="87" hidden="1" customWidth="1"/>
    <col min="24" max="24" width="7.42578125" style="87" hidden="1" customWidth="1"/>
    <col min="25" max="16384" width="9.140625" style="87"/>
  </cols>
  <sheetData>
    <row r="1" spans="1:24" s="88" customFormat="1" ht="18.75" hidden="1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218" t="s">
        <v>15</v>
      </c>
      <c r="T1" s="218"/>
      <c r="U1" s="218"/>
      <c r="V1" s="218"/>
      <c r="W1" s="218"/>
      <c r="X1" s="218"/>
    </row>
    <row r="2" spans="1:24" s="88" customFormat="1" ht="18" hidden="1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18" t="s">
        <v>16</v>
      </c>
      <c r="T2" s="218"/>
      <c r="U2" s="218"/>
      <c r="V2" s="218"/>
      <c r="W2" s="218"/>
      <c r="X2" s="218"/>
    </row>
    <row r="3" spans="1:24" s="88" customFormat="1" ht="18.75" hidden="1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218" t="s">
        <v>24</v>
      </c>
      <c r="T3" s="218"/>
      <c r="U3" s="218"/>
      <c r="V3" s="218"/>
      <c r="W3" s="218"/>
      <c r="X3" s="218"/>
    </row>
    <row r="4" spans="1:24" ht="18.75" customHeight="1" x14ac:dyDescent="0.25">
      <c r="A4" s="218" t="s">
        <v>23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124"/>
      <c r="P4" s="124"/>
    </row>
    <row r="5" spans="1:24" ht="65.25" customHeight="1" x14ac:dyDescent="0.25">
      <c r="A5" s="237" t="s">
        <v>14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</row>
    <row r="6" spans="1:24" ht="17.25" customHeight="1" x14ac:dyDescent="0.25">
      <c r="A6" s="236" t="s">
        <v>72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</row>
    <row r="7" spans="1:24" ht="17.25" customHeight="1" x14ac:dyDescent="0.25">
      <c r="A7" s="219" t="s">
        <v>6</v>
      </c>
      <c r="B7" s="219" t="s">
        <v>10</v>
      </c>
      <c r="C7" s="219" t="s">
        <v>36</v>
      </c>
      <c r="D7" s="222" t="s">
        <v>9</v>
      </c>
      <c r="E7" s="223" t="s">
        <v>12</v>
      </c>
      <c r="F7" s="224"/>
      <c r="G7" s="224"/>
      <c r="H7" s="224"/>
      <c r="I7" s="224"/>
      <c r="J7" s="224"/>
      <c r="K7" s="224"/>
      <c r="L7" s="224"/>
      <c r="M7" s="224"/>
      <c r="N7" s="225"/>
      <c r="O7" s="229" t="s">
        <v>13</v>
      </c>
      <c r="P7" s="230"/>
      <c r="Q7" s="230"/>
      <c r="R7" s="230"/>
      <c r="S7" s="230"/>
      <c r="T7" s="230"/>
      <c r="U7" s="230"/>
      <c r="V7" s="231"/>
      <c r="W7" s="90"/>
      <c r="X7" s="91"/>
    </row>
    <row r="8" spans="1:24" s="92" customFormat="1" ht="50.25" customHeight="1" x14ac:dyDescent="0.25">
      <c r="A8" s="220"/>
      <c r="B8" s="220"/>
      <c r="C8" s="220"/>
      <c r="D8" s="222"/>
      <c r="E8" s="226"/>
      <c r="F8" s="227"/>
      <c r="G8" s="227"/>
      <c r="H8" s="227"/>
      <c r="I8" s="227"/>
      <c r="J8" s="227"/>
      <c r="K8" s="227"/>
      <c r="L8" s="227"/>
      <c r="M8" s="227"/>
      <c r="N8" s="228"/>
      <c r="O8" s="232" t="s">
        <v>73</v>
      </c>
      <c r="P8" s="232"/>
      <c r="Q8" s="233" t="s">
        <v>74</v>
      </c>
      <c r="R8" s="234"/>
      <c r="S8" s="233" t="s">
        <v>75</v>
      </c>
      <c r="T8" s="234"/>
      <c r="U8" s="233" t="s">
        <v>76</v>
      </c>
      <c r="V8" s="234"/>
      <c r="W8" s="233" t="s">
        <v>17</v>
      </c>
      <c r="X8" s="234"/>
    </row>
    <row r="9" spans="1:24" ht="22.5" customHeight="1" x14ac:dyDescent="0.25">
      <c r="A9" s="221"/>
      <c r="B9" s="221"/>
      <c r="C9" s="221"/>
      <c r="D9" s="222"/>
      <c r="E9" s="93">
        <v>42130</v>
      </c>
      <c r="F9" s="93">
        <v>42370</v>
      </c>
      <c r="G9" s="93">
        <v>42395</v>
      </c>
      <c r="H9" s="93">
        <v>42398</v>
      </c>
      <c r="I9" s="93">
        <v>42405</v>
      </c>
      <c r="J9" s="93">
        <v>42466</v>
      </c>
      <c r="K9" s="93">
        <v>42412</v>
      </c>
      <c r="L9" s="93">
        <v>42420</v>
      </c>
      <c r="M9" s="93">
        <v>42489</v>
      </c>
      <c r="N9" s="93">
        <v>42496</v>
      </c>
      <c r="O9" s="93" t="s">
        <v>7</v>
      </c>
      <c r="P9" s="93" t="s">
        <v>8</v>
      </c>
      <c r="Q9" s="93" t="s">
        <v>7</v>
      </c>
      <c r="R9" s="93" t="s">
        <v>8</v>
      </c>
      <c r="S9" s="93" t="s">
        <v>7</v>
      </c>
      <c r="T9" s="93" t="s">
        <v>8</v>
      </c>
      <c r="U9" s="93" t="s">
        <v>7</v>
      </c>
      <c r="V9" s="125" t="s">
        <v>8</v>
      </c>
      <c r="W9" s="93" t="s">
        <v>7</v>
      </c>
      <c r="X9" s="125" t="s">
        <v>8</v>
      </c>
    </row>
    <row r="10" spans="1:24" ht="35.25" customHeight="1" x14ac:dyDescent="0.25">
      <c r="A10" s="125">
        <v>1</v>
      </c>
      <c r="B10" s="93" t="s">
        <v>0</v>
      </c>
      <c r="C10" s="93" t="s">
        <v>30</v>
      </c>
      <c r="D10" s="93" t="s">
        <v>11</v>
      </c>
      <c r="E10" s="95">
        <v>32</v>
      </c>
      <c r="F10" s="95">
        <v>32.67</v>
      </c>
      <c r="G10" s="95">
        <v>32.67</v>
      </c>
      <c r="H10" s="95">
        <v>32.67</v>
      </c>
      <c r="I10" s="95">
        <v>32.67</v>
      </c>
      <c r="J10" s="95">
        <v>32.5</v>
      </c>
      <c r="K10" s="95">
        <v>32.67</v>
      </c>
      <c r="L10" s="95">
        <v>32.67</v>
      </c>
      <c r="M10" s="95" t="s">
        <v>67</v>
      </c>
      <c r="N10" s="95" t="s">
        <v>67</v>
      </c>
      <c r="O10" s="95" t="s">
        <v>67</v>
      </c>
      <c r="P10" s="95" t="s">
        <v>67</v>
      </c>
      <c r="Q10" s="95" t="s">
        <v>67</v>
      </c>
      <c r="R10" s="95" t="s">
        <v>67</v>
      </c>
      <c r="S10" s="95" t="s">
        <v>67</v>
      </c>
      <c r="T10" s="95" t="s">
        <v>67</v>
      </c>
      <c r="U10" s="95" t="s">
        <v>67</v>
      </c>
      <c r="V10" s="95" t="s">
        <v>67</v>
      </c>
      <c r="W10" s="95" t="s">
        <v>67</v>
      </c>
      <c r="X10" s="95" t="s">
        <v>67</v>
      </c>
    </row>
    <row r="11" spans="1:24" ht="31.5" x14ac:dyDescent="0.25">
      <c r="A11" s="125">
        <v>2</v>
      </c>
      <c r="B11" s="125" t="s">
        <v>1</v>
      </c>
      <c r="C11" s="125" t="s">
        <v>31</v>
      </c>
      <c r="D11" s="93" t="s">
        <v>11</v>
      </c>
      <c r="E11" s="98">
        <v>31.6</v>
      </c>
      <c r="F11" s="98">
        <v>34.549999999999997</v>
      </c>
      <c r="G11" s="98">
        <v>34.549999999999997</v>
      </c>
      <c r="H11" s="98">
        <v>34.549999999999997</v>
      </c>
      <c r="I11" s="98">
        <v>34.549999999999997</v>
      </c>
      <c r="J11" s="98">
        <v>34.68</v>
      </c>
      <c r="K11" s="98">
        <v>34.549999999999997</v>
      </c>
      <c r="L11" s="98">
        <v>34.549999999999997</v>
      </c>
      <c r="M11" s="98">
        <v>34.94</v>
      </c>
      <c r="N11" s="98">
        <v>34.94</v>
      </c>
      <c r="O11" s="95">
        <f>N11-E11</f>
        <v>3.34</v>
      </c>
      <c r="P11" s="96">
        <f t="shared" ref="P11:P17" si="0">N11/E11*100-100</f>
        <v>10.6</v>
      </c>
      <c r="Q11" s="95">
        <f t="shared" ref="Q11:Q17" si="1">N11-F11</f>
        <v>0.39</v>
      </c>
      <c r="R11" s="96">
        <f t="shared" ref="R11:R17" si="2">N11/F11*100-100</f>
        <v>1.1000000000000001</v>
      </c>
      <c r="S11" s="95">
        <f t="shared" ref="S11:S17" si="3">N11-J11</f>
        <v>0.26</v>
      </c>
      <c r="T11" s="96">
        <f t="shared" ref="T11:T17" si="4">N11/J11*100-100</f>
        <v>0.7</v>
      </c>
      <c r="U11" s="97">
        <f t="shared" ref="U11:U17" si="5">N11-M11</f>
        <v>0</v>
      </c>
      <c r="V11" s="97">
        <f t="shared" ref="V11:V17" si="6">N11/M11*100-100</f>
        <v>0</v>
      </c>
      <c r="W11" s="97" t="e">
        <f>N11-#REF!</f>
        <v>#REF!</v>
      </c>
      <c r="X11" s="97" t="e">
        <f>N11/#REF!*100-100</f>
        <v>#REF!</v>
      </c>
    </row>
    <row r="12" spans="1:24" ht="31.5" hidden="1" customHeight="1" x14ac:dyDescent="0.25">
      <c r="A12" s="125">
        <v>3</v>
      </c>
      <c r="B12" s="125" t="s">
        <v>18</v>
      </c>
      <c r="C12" s="125"/>
      <c r="D12" s="93" t="s">
        <v>11</v>
      </c>
      <c r="E12" s="100"/>
      <c r="F12" s="100" t="s">
        <v>19</v>
      </c>
      <c r="G12" s="100" t="s">
        <v>19</v>
      </c>
      <c r="H12" s="98" t="s">
        <v>19</v>
      </c>
      <c r="I12" s="98" t="s">
        <v>19</v>
      </c>
      <c r="J12" s="98"/>
      <c r="K12" s="98" t="s">
        <v>19</v>
      </c>
      <c r="L12" s="98" t="s">
        <v>19</v>
      </c>
      <c r="M12" s="98"/>
      <c r="N12" s="98"/>
      <c r="O12" s="95">
        <f t="shared" ref="O12:O17" si="7">N12-E12</f>
        <v>0</v>
      </c>
      <c r="P12" s="96" t="e">
        <f t="shared" si="0"/>
        <v>#DIV/0!</v>
      </c>
      <c r="Q12" s="95" t="e">
        <f t="shared" si="1"/>
        <v>#VALUE!</v>
      </c>
      <c r="R12" s="96" t="e">
        <f t="shared" si="2"/>
        <v>#VALUE!</v>
      </c>
      <c r="S12" s="95">
        <f t="shared" si="3"/>
        <v>0</v>
      </c>
      <c r="T12" s="96" t="e">
        <f t="shared" si="4"/>
        <v>#DIV/0!</v>
      </c>
      <c r="U12" s="95">
        <f t="shared" si="5"/>
        <v>0</v>
      </c>
      <c r="V12" s="96" t="e">
        <f t="shared" si="6"/>
        <v>#DIV/0!</v>
      </c>
      <c r="W12" s="98" t="s">
        <v>19</v>
      </c>
      <c r="X12" s="98" t="s">
        <v>19</v>
      </c>
    </row>
    <row r="13" spans="1:24" ht="31.5" x14ac:dyDescent="0.25">
      <c r="A13" s="125">
        <v>3</v>
      </c>
      <c r="B13" s="125" t="s">
        <v>2</v>
      </c>
      <c r="C13" s="125" t="s">
        <v>31</v>
      </c>
      <c r="D13" s="93" t="s">
        <v>11</v>
      </c>
      <c r="E13" s="95">
        <v>34.32</v>
      </c>
      <c r="F13" s="95">
        <v>36.5</v>
      </c>
      <c r="G13" s="95">
        <v>36.479999999999997</v>
      </c>
      <c r="H13" s="95">
        <v>36.479999999999997</v>
      </c>
      <c r="I13" s="95">
        <v>36.479999999999997</v>
      </c>
      <c r="J13" s="95">
        <v>36.69</v>
      </c>
      <c r="K13" s="95">
        <v>36.479999999999997</v>
      </c>
      <c r="L13" s="95">
        <v>36.479999999999997</v>
      </c>
      <c r="M13" s="95">
        <v>36.85</v>
      </c>
      <c r="N13" s="95">
        <v>36.840000000000003</v>
      </c>
      <c r="O13" s="95">
        <f t="shared" si="7"/>
        <v>2.52</v>
      </c>
      <c r="P13" s="96">
        <f t="shared" si="0"/>
        <v>7.3</v>
      </c>
      <c r="Q13" s="95">
        <f t="shared" si="1"/>
        <v>0.34</v>
      </c>
      <c r="R13" s="96">
        <f t="shared" si="2"/>
        <v>0.9</v>
      </c>
      <c r="S13" s="95">
        <f t="shared" si="3"/>
        <v>0.15</v>
      </c>
      <c r="T13" s="96">
        <f t="shared" si="4"/>
        <v>0.4</v>
      </c>
      <c r="U13" s="95">
        <f t="shared" si="5"/>
        <v>-0.01</v>
      </c>
      <c r="V13" s="97">
        <f t="shared" si="6"/>
        <v>0</v>
      </c>
      <c r="W13" s="95" t="e">
        <f>N13-#REF!</f>
        <v>#REF!</v>
      </c>
      <c r="X13" s="96" t="e">
        <f>N13/#REF!*100-100</f>
        <v>#REF!</v>
      </c>
    </row>
    <row r="14" spans="1:24" ht="31.5" x14ac:dyDescent="0.25">
      <c r="A14" s="125">
        <v>4</v>
      </c>
      <c r="B14" s="125" t="s">
        <v>20</v>
      </c>
      <c r="C14" s="125" t="s">
        <v>32</v>
      </c>
      <c r="D14" s="93" t="s">
        <v>11</v>
      </c>
      <c r="E14" s="100" t="s">
        <v>19</v>
      </c>
      <c r="F14" s="100" t="s">
        <v>19</v>
      </c>
      <c r="G14" s="95">
        <v>37.4</v>
      </c>
      <c r="H14" s="98">
        <v>37.4</v>
      </c>
      <c r="I14" s="98">
        <v>37.200000000000003</v>
      </c>
      <c r="J14" s="98">
        <v>37.5</v>
      </c>
      <c r="K14" s="98">
        <v>37.200000000000003</v>
      </c>
      <c r="L14" s="98">
        <v>37.200000000000003</v>
      </c>
      <c r="M14" s="98">
        <v>37.799999999999997</v>
      </c>
      <c r="N14" s="98">
        <v>37.799999999999997</v>
      </c>
      <c r="O14" s="95" t="s">
        <v>67</v>
      </c>
      <c r="P14" s="95" t="s">
        <v>67</v>
      </c>
      <c r="Q14" s="95" t="s">
        <v>67</v>
      </c>
      <c r="R14" s="95" t="s">
        <v>67</v>
      </c>
      <c r="S14" s="95">
        <f t="shared" si="3"/>
        <v>0.3</v>
      </c>
      <c r="T14" s="96">
        <f t="shared" si="4"/>
        <v>0.8</v>
      </c>
      <c r="U14" s="97">
        <f t="shared" si="5"/>
        <v>0</v>
      </c>
      <c r="V14" s="97">
        <f t="shared" si="6"/>
        <v>0</v>
      </c>
      <c r="W14" s="95" t="s">
        <v>19</v>
      </c>
      <c r="X14" s="95" t="s">
        <v>19</v>
      </c>
    </row>
    <row r="15" spans="1:24" ht="31.5" x14ac:dyDescent="0.25">
      <c r="A15" s="125">
        <v>5</v>
      </c>
      <c r="B15" s="125" t="s">
        <v>3</v>
      </c>
      <c r="C15" s="125" t="s">
        <v>33</v>
      </c>
      <c r="D15" s="93" t="s">
        <v>11</v>
      </c>
      <c r="E15" s="95">
        <v>37.85</v>
      </c>
      <c r="F15" s="95">
        <v>40.42</v>
      </c>
      <c r="G15" s="95">
        <v>40.42</v>
      </c>
      <c r="H15" s="95">
        <v>40.42</v>
      </c>
      <c r="I15" s="95">
        <v>40.42</v>
      </c>
      <c r="J15" s="95">
        <v>40.68</v>
      </c>
      <c r="K15" s="95">
        <v>40.42</v>
      </c>
      <c r="L15" s="95">
        <v>40.42</v>
      </c>
      <c r="M15" s="95">
        <v>40.75</v>
      </c>
      <c r="N15" s="95">
        <v>40.75</v>
      </c>
      <c r="O15" s="95">
        <f t="shared" si="7"/>
        <v>2.9</v>
      </c>
      <c r="P15" s="96">
        <f t="shared" si="0"/>
        <v>7.7</v>
      </c>
      <c r="Q15" s="95">
        <f t="shared" si="1"/>
        <v>0.33</v>
      </c>
      <c r="R15" s="96">
        <f t="shared" si="2"/>
        <v>0.8</v>
      </c>
      <c r="S15" s="95">
        <f t="shared" si="3"/>
        <v>7.0000000000000007E-2</v>
      </c>
      <c r="T15" s="96">
        <f t="shared" si="4"/>
        <v>0.2</v>
      </c>
      <c r="U15" s="97">
        <f t="shared" si="5"/>
        <v>0</v>
      </c>
      <c r="V15" s="97">
        <f t="shared" si="6"/>
        <v>0</v>
      </c>
      <c r="W15" s="97" t="e">
        <f>N15-#REF!</f>
        <v>#REF!</v>
      </c>
      <c r="X15" s="97" t="e">
        <f>N15/#REF!*100-100</f>
        <v>#REF!</v>
      </c>
    </row>
    <row r="16" spans="1:24" ht="42" customHeight="1" x14ac:dyDescent="0.25">
      <c r="A16" s="125">
        <v>6</v>
      </c>
      <c r="B16" s="125" t="s">
        <v>4</v>
      </c>
      <c r="C16" s="125" t="s">
        <v>34</v>
      </c>
      <c r="D16" s="93" t="s">
        <v>11</v>
      </c>
      <c r="E16" s="95">
        <v>37.1</v>
      </c>
      <c r="F16" s="95">
        <v>38.67</v>
      </c>
      <c r="G16" s="95">
        <v>38.67</v>
      </c>
      <c r="H16" s="95">
        <v>38.67</v>
      </c>
      <c r="I16" s="95">
        <v>38.67</v>
      </c>
      <c r="J16" s="95">
        <v>38.42</v>
      </c>
      <c r="K16" s="95">
        <v>38.67</v>
      </c>
      <c r="L16" s="95">
        <v>38.67</v>
      </c>
      <c r="M16" s="95">
        <v>38.549999999999997</v>
      </c>
      <c r="N16" s="95">
        <v>38.53</v>
      </c>
      <c r="O16" s="95">
        <f t="shared" si="7"/>
        <v>1.43</v>
      </c>
      <c r="P16" s="96">
        <f t="shared" si="0"/>
        <v>3.9</v>
      </c>
      <c r="Q16" s="95">
        <f t="shared" si="1"/>
        <v>-0.14000000000000001</v>
      </c>
      <c r="R16" s="96">
        <f t="shared" si="2"/>
        <v>-0.4</v>
      </c>
      <c r="S16" s="95">
        <f t="shared" si="3"/>
        <v>0.11</v>
      </c>
      <c r="T16" s="96">
        <f t="shared" si="4"/>
        <v>0.3</v>
      </c>
      <c r="U16" s="95">
        <f t="shared" si="5"/>
        <v>-0.02</v>
      </c>
      <c r="V16" s="96">
        <f t="shared" si="6"/>
        <v>-0.1</v>
      </c>
      <c r="W16" s="97" t="e">
        <f>N16-#REF!</f>
        <v>#REF!</v>
      </c>
      <c r="X16" s="97" t="e">
        <f>N16/#REF!*100-100</f>
        <v>#REF!</v>
      </c>
    </row>
    <row r="17" spans="1:24" ht="33.75" customHeight="1" x14ac:dyDescent="0.25">
      <c r="A17" s="125">
        <v>7</v>
      </c>
      <c r="B17" s="125" t="s">
        <v>5</v>
      </c>
      <c r="C17" s="103" t="s">
        <v>35</v>
      </c>
      <c r="D17" s="93" t="s">
        <v>11</v>
      </c>
      <c r="E17" s="98">
        <v>14.79</v>
      </c>
      <c r="F17" s="98">
        <v>13.01</v>
      </c>
      <c r="G17" s="98">
        <v>12.84</v>
      </c>
      <c r="H17" s="98">
        <v>12.84</v>
      </c>
      <c r="I17" s="98">
        <v>12.84</v>
      </c>
      <c r="J17" s="98">
        <v>12.78</v>
      </c>
      <c r="K17" s="98">
        <v>12.84</v>
      </c>
      <c r="L17" s="98">
        <v>12.84</v>
      </c>
      <c r="M17" s="98">
        <v>12.73</v>
      </c>
      <c r="N17" s="98">
        <v>12.73</v>
      </c>
      <c r="O17" s="95">
        <f t="shared" si="7"/>
        <v>-2.06</v>
      </c>
      <c r="P17" s="96">
        <f t="shared" si="0"/>
        <v>-13.9</v>
      </c>
      <c r="Q17" s="95">
        <f t="shared" si="1"/>
        <v>-0.28000000000000003</v>
      </c>
      <c r="R17" s="96">
        <f t="shared" si="2"/>
        <v>-2.2000000000000002</v>
      </c>
      <c r="S17" s="95">
        <f t="shared" si="3"/>
        <v>-0.05</v>
      </c>
      <c r="T17" s="96">
        <f t="shared" si="4"/>
        <v>-0.4</v>
      </c>
      <c r="U17" s="97">
        <f t="shared" si="5"/>
        <v>0</v>
      </c>
      <c r="V17" s="97">
        <f t="shared" si="6"/>
        <v>0</v>
      </c>
      <c r="W17" s="95" t="e">
        <f>N17-#REF!</f>
        <v>#REF!</v>
      </c>
      <c r="X17" s="96" t="e">
        <f>N17/#REF!*100-100</f>
        <v>#REF!</v>
      </c>
    </row>
    <row r="18" spans="1:24" ht="24" hidden="1" customHeight="1" x14ac:dyDescent="0.25">
      <c r="A18" s="125"/>
      <c r="B18" s="125" t="s">
        <v>37</v>
      </c>
      <c r="C18" s="103" t="s">
        <v>38</v>
      </c>
      <c r="D18" s="93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/>
      <c r="P18" s="117"/>
      <c r="Q18" s="117"/>
      <c r="R18" s="116"/>
      <c r="S18" s="118"/>
      <c r="T18" s="118"/>
      <c r="U18" s="116"/>
      <c r="V18" s="117"/>
      <c r="W18" s="104"/>
      <c r="X18" s="104"/>
    </row>
    <row r="19" spans="1:24" ht="24" customHeight="1" x14ac:dyDescent="0.25">
      <c r="A19" s="105"/>
      <c r="B19" s="105"/>
      <c r="C19" s="106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109"/>
      <c r="R19" s="108"/>
      <c r="S19" s="110"/>
      <c r="T19" s="110"/>
      <c r="U19" s="110"/>
      <c r="V19" s="110"/>
      <c r="W19" s="104"/>
      <c r="X19" s="104"/>
    </row>
    <row r="20" spans="1:24" ht="24" customHeight="1" x14ac:dyDescent="0.25">
      <c r="A20" s="105"/>
      <c r="B20" s="105"/>
      <c r="C20" s="106"/>
      <c r="D20" s="107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9"/>
      <c r="Q20" s="109"/>
      <c r="R20" s="108"/>
      <c r="S20" s="110"/>
      <c r="T20" s="110"/>
      <c r="U20" s="110"/>
      <c r="V20" s="110"/>
      <c r="W20" s="104"/>
      <c r="X20" s="104"/>
    </row>
    <row r="21" spans="1:24" ht="24" customHeight="1" x14ac:dyDescent="0.25">
      <c r="A21" s="105"/>
      <c r="B21" s="105"/>
      <c r="C21" s="106"/>
      <c r="D21" s="107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9"/>
      <c r="Q21" s="109"/>
      <c r="R21" s="108"/>
      <c r="S21" s="110"/>
      <c r="T21" s="110"/>
      <c r="U21" s="110"/>
      <c r="V21" s="110"/>
      <c r="W21" s="104"/>
      <c r="X21" s="104"/>
    </row>
    <row r="22" spans="1:24" ht="24" customHeight="1" x14ac:dyDescent="0.25">
      <c r="A22" s="105"/>
      <c r="B22" s="105"/>
      <c r="C22" s="106"/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9"/>
      <c r="Q22" s="109"/>
      <c r="R22" s="108"/>
      <c r="S22" s="110"/>
      <c r="T22" s="110"/>
      <c r="U22" s="110"/>
      <c r="V22" s="110"/>
      <c r="W22" s="104"/>
      <c r="X22" s="104"/>
    </row>
    <row r="23" spans="1:24" ht="24" customHeight="1" x14ac:dyDescent="0.25">
      <c r="A23" s="105"/>
      <c r="B23" s="105"/>
      <c r="C23" s="106"/>
      <c r="D23" s="107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9"/>
      <c r="Q23" s="109"/>
      <c r="R23" s="108"/>
      <c r="S23" s="110"/>
      <c r="T23" s="110"/>
      <c r="U23" s="110"/>
      <c r="V23" s="110"/>
      <c r="W23" s="104"/>
      <c r="X23" s="104"/>
    </row>
    <row r="24" spans="1:24" ht="24" customHeight="1" x14ac:dyDescent="0.25">
      <c r="A24" s="105"/>
      <c r="B24" s="105"/>
      <c r="C24" s="106"/>
      <c r="D24" s="107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109"/>
      <c r="R24" s="108"/>
      <c r="S24" s="110"/>
      <c r="T24" s="110"/>
      <c r="U24" s="110"/>
      <c r="V24" s="110"/>
      <c r="W24" s="104"/>
      <c r="X24" s="104"/>
    </row>
    <row r="25" spans="1:24" x14ac:dyDescent="0.25">
      <c r="A25" s="235" t="s">
        <v>60</v>
      </c>
      <c r="B25" s="235"/>
      <c r="C25" s="235"/>
      <c r="D25" s="235"/>
      <c r="E25" s="235"/>
      <c r="F25" s="235"/>
      <c r="G25" s="104"/>
    </row>
    <row r="26" spans="1:24" x14ac:dyDescent="0.25">
      <c r="A26" s="235" t="s">
        <v>22</v>
      </c>
      <c r="B26" s="235"/>
      <c r="C26" s="126"/>
    </row>
    <row r="39" spans="23:24" x14ac:dyDescent="0.25">
      <c r="W39" s="218"/>
      <c r="X39" s="218"/>
    </row>
    <row r="40" spans="23:24" x14ac:dyDescent="0.25">
      <c r="W40" s="218"/>
      <c r="X40" s="218"/>
    </row>
    <row r="41" spans="23:24" x14ac:dyDescent="0.25">
      <c r="W41" s="218"/>
      <c r="X41" s="218"/>
    </row>
  </sheetData>
  <mergeCells count="22">
    <mergeCell ref="W41:X41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5:F25"/>
    <mergeCell ref="A26:B26"/>
    <mergeCell ref="W39:X39"/>
    <mergeCell ref="W40:X40"/>
    <mergeCell ref="A6:X6"/>
    <mergeCell ref="S1:X1"/>
    <mergeCell ref="S2:X2"/>
    <mergeCell ref="S3:X3"/>
    <mergeCell ref="A4:N4"/>
    <mergeCell ref="A5:X5"/>
  </mergeCells>
  <pageMargins left="0.70866141732283472" right="0.11811023622047245" top="0.74803149606299213" bottom="0.74803149606299213" header="0.31496062992125984" footer="0.31496062992125984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opLeftCell="E3" zoomScaleNormal="100" workbookViewId="0">
      <selection activeCell="AA8" sqref="AA8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hidden="1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hidden="1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7" t="s">
        <v>40</v>
      </c>
      <c r="T1" s="217"/>
      <c r="U1" s="217"/>
      <c r="V1" s="217"/>
      <c r="W1" s="217"/>
      <c r="X1" s="217"/>
    </row>
    <row r="2" spans="1:24" s="2" customFormat="1" ht="18" hidden="1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8"/>
      <c r="T2" s="198"/>
      <c r="U2" s="198"/>
      <c r="V2" s="198"/>
      <c r="W2" s="198"/>
      <c r="X2" s="198"/>
    </row>
    <row r="3" spans="1:24" ht="65.25" customHeight="1" x14ac:dyDescent="0.25">
      <c r="A3" s="199" t="s">
        <v>14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1:24" ht="17.25" customHeight="1" x14ac:dyDescent="0.25">
      <c r="A4" s="197" t="s">
        <v>78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</row>
    <row r="5" spans="1:24" ht="17.25" customHeight="1" x14ac:dyDescent="0.25">
      <c r="A5" s="200" t="s">
        <v>6</v>
      </c>
      <c r="B5" s="200" t="s">
        <v>10</v>
      </c>
      <c r="C5" s="200" t="s">
        <v>42</v>
      </c>
      <c r="D5" s="203" t="s">
        <v>9</v>
      </c>
      <c r="E5" s="223" t="s">
        <v>12</v>
      </c>
      <c r="F5" s="224"/>
      <c r="G5" s="224"/>
      <c r="H5" s="224"/>
      <c r="I5" s="224"/>
      <c r="J5" s="224"/>
      <c r="K5" s="224"/>
      <c r="L5" s="224"/>
      <c r="M5" s="224"/>
      <c r="N5" s="225"/>
      <c r="O5" s="229" t="s">
        <v>13</v>
      </c>
      <c r="P5" s="230"/>
      <c r="Q5" s="230"/>
      <c r="R5" s="230"/>
      <c r="S5" s="230"/>
      <c r="T5" s="230"/>
      <c r="U5" s="230"/>
      <c r="V5" s="231"/>
      <c r="W5" s="9"/>
      <c r="X5" s="10"/>
    </row>
    <row r="6" spans="1:24" s="1" customFormat="1" ht="50.25" customHeight="1" x14ac:dyDescent="0.25">
      <c r="A6" s="201"/>
      <c r="B6" s="201"/>
      <c r="C6" s="201"/>
      <c r="D6" s="203"/>
      <c r="E6" s="226"/>
      <c r="F6" s="227"/>
      <c r="G6" s="227"/>
      <c r="H6" s="227"/>
      <c r="I6" s="227"/>
      <c r="J6" s="227"/>
      <c r="K6" s="227"/>
      <c r="L6" s="227"/>
      <c r="M6" s="227"/>
      <c r="N6" s="228"/>
      <c r="O6" s="232" t="s">
        <v>79</v>
      </c>
      <c r="P6" s="232"/>
      <c r="Q6" s="233" t="s">
        <v>80</v>
      </c>
      <c r="R6" s="234"/>
      <c r="S6" s="233" t="s">
        <v>81</v>
      </c>
      <c r="T6" s="234"/>
      <c r="U6" s="233" t="s">
        <v>82</v>
      </c>
      <c r="V6" s="234"/>
      <c r="W6" s="214" t="s">
        <v>17</v>
      </c>
      <c r="X6" s="215"/>
    </row>
    <row r="7" spans="1:24" ht="22.5" customHeight="1" x14ac:dyDescent="0.25">
      <c r="A7" s="202"/>
      <c r="B7" s="202"/>
      <c r="C7" s="202"/>
      <c r="D7" s="203"/>
      <c r="E7" s="93">
        <v>42137</v>
      </c>
      <c r="F7" s="93">
        <v>42370</v>
      </c>
      <c r="G7" s="93">
        <v>42395</v>
      </c>
      <c r="H7" s="93">
        <v>42398</v>
      </c>
      <c r="I7" s="93">
        <v>42405</v>
      </c>
      <c r="J7" s="93">
        <v>42473</v>
      </c>
      <c r="K7" s="93">
        <v>42412</v>
      </c>
      <c r="L7" s="93">
        <v>42420</v>
      </c>
      <c r="M7" s="93">
        <v>42496</v>
      </c>
      <c r="N7" s="93">
        <v>42503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29" t="s">
        <v>8</v>
      </c>
      <c r="W7" s="4" t="s">
        <v>7</v>
      </c>
      <c r="X7" s="127" t="s">
        <v>8</v>
      </c>
    </row>
    <row r="8" spans="1:24" ht="35.25" customHeight="1" x14ac:dyDescent="0.25">
      <c r="A8" s="127">
        <v>1</v>
      </c>
      <c r="B8" s="4" t="s">
        <v>0</v>
      </c>
      <c r="C8" s="4" t="s">
        <v>77</v>
      </c>
      <c r="D8" s="4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>
        <v>32.5</v>
      </c>
      <c r="K8" s="95">
        <v>32.67</v>
      </c>
      <c r="L8" s="95">
        <v>32.67</v>
      </c>
      <c r="M8" s="95" t="s">
        <v>67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8" t="e">
        <f>N8-#REF!</f>
        <v>#VALUE!</v>
      </c>
      <c r="X8" s="8" t="e">
        <f>N8/#REF!*100-100</f>
        <v>#VALUE!</v>
      </c>
    </row>
    <row r="9" spans="1:24" ht="31.5" x14ac:dyDescent="0.25">
      <c r="A9" s="127">
        <v>2</v>
      </c>
      <c r="B9" s="127" t="s">
        <v>1</v>
      </c>
      <c r="C9" s="127" t="s">
        <v>31</v>
      </c>
      <c r="D9" s="4" t="s">
        <v>11</v>
      </c>
      <c r="E9" s="98">
        <v>31.56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34.78</v>
      </c>
      <c r="K9" s="98">
        <v>34.549999999999997</v>
      </c>
      <c r="L9" s="98">
        <v>34.549999999999997</v>
      </c>
      <c r="M9" s="98">
        <v>34.94</v>
      </c>
      <c r="N9" s="98">
        <v>34.94</v>
      </c>
      <c r="O9" s="95">
        <f>N9-E9</f>
        <v>3.38</v>
      </c>
      <c r="P9" s="96">
        <f t="shared" ref="P9:P15" si="0">N9/E9*100-100</f>
        <v>10.7</v>
      </c>
      <c r="Q9" s="95">
        <f t="shared" ref="Q9:Q15" si="1">N9-F9</f>
        <v>0.39</v>
      </c>
      <c r="R9" s="96">
        <f t="shared" ref="R9:R15" si="2">N9/F9*100-100</f>
        <v>1.1000000000000001</v>
      </c>
      <c r="S9" s="95">
        <f t="shared" ref="S9:S15" si="3">N9-J9</f>
        <v>0.16</v>
      </c>
      <c r="T9" s="96">
        <f t="shared" ref="T9:T15" si="4">N9/J9*100-100</f>
        <v>0.5</v>
      </c>
      <c r="U9" s="97">
        <f t="shared" ref="U9:U15" si="5">N9-M9</f>
        <v>0</v>
      </c>
      <c r="V9" s="97">
        <f t="shared" ref="V9:V15" si="6">N9/M9*100-100</f>
        <v>0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27">
        <v>3</v>
      </c>
      <c r="B10" s="127" t="s">
        <v>18</v>
      </c>
      <c r="C10" s="127"/>
      <c r="D10" s="4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ref="O10:O15" si="7">N10-E10</f>
        <v>0</v>
      </c>
      <c r="P10" s="96" t="e">
        <f t="shared" si="0"/>
        <v>#DIV/0!</v>
      </c>
      <c r="Q10" s="95" t="e">
        <f t="shared" si="1"/>
        <v>#VALUE!</v>
      </c>
      <c r="R10" s="96" t="e">
        <f t="shared" si="2"/>
        <v>#VALUE!</v>
      </c>
      <c r="S10" s="95">
        <f t="shared" si="3"/>
        <v>0</v>
      </c>
      <c r="T10" s="96" t="e">
        <f t="shared" si="4"/>
        <v>#DIV/0!</v>
      </c>
      <c r="U10" s="97">
        <f t="shared" si="5"/>
        <v>0</v>
      </c>
      <c r="V10" s="97" t="e">
        <f t="shared" si="6"/>
        <v>#DIV/0!</v>
      </c>
      <c r="W10" s="12" t="s">
        <v>19</v>
      </c>
      <c r="X10" s="12" t="s">
        <v>19</v>
      </c>
    </row>
    <row r="11" spans="1:24" ht="31.5" x14ac:dyDescent="0.25">
      <c r="A11" s="127">
        <v>3</v>
      </c>
      <c r="B11" s="127" t="s">
        <v>2</v>
      </c>
      <c r="C11" s="127" t="s">
        <v>31</v>
      </c>
      <c r="D11" s="4" t="s">
        <v>11</v>
      </c>
      <c r="E11" s="95">
        <v>34.28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36.79</v>
      </c>
      <c r="K11" s="95">
        <v>36.479999999999997</v>
      </c>
      <c r="L11" s="95">
        <v>36.479999999999997</v>
      </c>
      <c r="M11" s="95">
        <v>36.840000000000003</v>
      </c>
      <c r="N11" s="95">
        <v>36.840000000000003</v>
      </c>
      <c r="O11" s="95">
        <f t="shared" si="7"/>
        <v>2.56</v>
      </c>
      <c r="P11" s="96">
        <f t="shared" si="0"/>
        <v>7.5</v>
      </c>
      <c r="Q11" s="95">
        <f t="shared" si="1"/>
        <v>0.34</v>
      </c>
      <c r="R11" s="96">
        <f t="shared" si="2"/>
        <v>0.9</v>
      </c>
      <c r="S11" s="95">
        <f t="shared" si="3"/>
        <v>0.05</v>
      </c>
      <c r="T11" s="96">
        <f t="shared" si="4"/>
        <v>0.1</v>
      </c>
      <c r="U11" s="97">
        <f t="shared" si="5"/>
        <v>0</v>
      </c>
      <c r="V11" s="97">
        <f t="shared" si="6"/>
        <v>0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27">
        <v>4</v>
      </c>
      <c r="B12" s="127" t="s">
        <v>20</v>
      </c>
      <c r="C12" s="127" t="s">
        <v>32</v>
      </c>
      <c r="D12" s="4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37.5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5">
        <f t="shared" si="3"/>
        <v>0.3</v>
      </c>
      <c r="T12" s="96">
        <f t="shared" si="4"/>
        <v>0.8</v>
      </c>
      <c r="U12" s="97">
        <f t="shared" si="5"/>
        <v>0</v>
      </c>
      <c r="V12" s="97">
        <f t="shared" si="6"/>
        <v>0</v>
      </c>
      <c r="W12" s="3" t="s">
        <v>19</v>
      </c>
      <c r="X12" s="3" t="s">
        <v>19</v>
      </c>
    </row>
    <row r="13" spans="1:24" ht="31.5" x14ac:dyDescent="0.25">
      <c r="A13" s="127">
        <v>5</v>
      </c>
      <c r="B13" s="127" t="s">
        <v>3</v>
      </c>
      <c r="C13" s="127" t="s">
        <v>57</v>
      </c>
      <c r="D13" s="4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40.75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7"/>
        <v>2.9</v>
      </c>
      <c r="P13" s="96">
        <f t="shared" si="0"/>
        <v>7.7</v>
      </c>
      <c r="Q13" s="95">
        <f t="shared" si="1"/>
        <v>0.33</v>
      </c>
      <c r="R13" s="96">
        <f t="shared" si="2"/>
        <v>0.8</v>
      </c>
      <c r="S13" s="95">
        <f t="shared" si="3"/>
        <v>0</v>
      </c>
      <c r="T13" s="96">
        <f t="shared" si="4"/>
        <v>0</v>
      </c>
      <c r="U13" s="97">
        <f t="shared" si="5"/>
        <v>0</v>
      </c>
      <c r="V13" s="97">
        <f t="shared" si="6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27">
        <v>6</v>
      </c>
      <c r="B14" s="127" t="s">
        <v>4</v>
      </c>
      <c r="C14" s="127" t="s">
        <v>34</v>
      </c>
      <c r="D14" s="4" t="s">
        <v>11</v>
      </c>
      <c r="E14" s="95">
        <v>37.1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38.46</v>
      </c>
      <c r="K14" s="95">
        <v>38.67</v>
      </c>
      <c r="L14" s="95">
        <v>38.67</v>
      </c>
      <c r="M14" s="95">
        <v>38.53</v>
      </c>
      <c r="N14" s="95">
        <v>38.53</v>
      </c>
      <c r="O14" s="95">
        <f t="shared" si="7"/>
        <v>1.43</v>
      </c>
      <c r="P14" s="96">
        <f t="shared" si="0"/>
        <v>3.9</v>
      </c>
      <c r="Q14" s="95">
        <f t="shared" si="1"/>
        <v>-0.14000000000000001</v>
      </c>
      <c r="R14" s="96">
        <f t="shared" si="2"/>
        <v>-0.4</v>
      </c>
      <c r="S14" s="95">
        <f t="shared" si="3"/>
        <v>7.0000000000000007E-2</v>
      </c>
      <c r="T14" s="96">
        <f t="shared" si="4"/>
        <v>0.2</v>
      </c>
      <c r="U14" s="97">
        <f t="shared" si="5"/>
        <v>0</v>
      </c>
      <c r="V14" s="97">
        <f t="shared" si="6"/>
        <v>0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27">
        <v>7</v>
      </c>
      <c r="B15" s="127" t="s">
        <v>5</v>
      </c>
      <c r="C15" s="16" t="s">
        <v>35</v>
      </c>
      <c r="D15" s="4" t="s">
        <v>11</v>
      </c>
      <c r="E15" s="98">
        <v>14.57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12.78</v>
      </c>
      <c r="K15" s="98">
        <v>12.84</v>
      </c>
      <c r="L15" s="98">
        <v>12.84</v>
      </c>
      <c r="M15" s="98">
        <v>12.73</v>
      </c>
      <c r="N15" s="98">
        <v>12.73</v>
      </c>
      <c r="O15" s="95">
        <f t="shared" si="7"/>
        <v>-1.84</v>
      </c>
      <c r="P15" s="96">
        <f t="shared" si="0"/>
        <v>-12.6</v>
      </c>
      <c r="Q15" s="95">
        <f t="shared" si="1"/>
        <v>-0.28000000000000003</v>
      </c>
      <c r="R15" s="96">
        <f t="shared" si="2"/>
        <v>-2.2000000000000002</v>
      </c>
      <c r="S15" s="95">
        <f t="shared" si="3"/>
        <v>-0.05</v>
      </c>
      <c r="T15" s="96">
        <f t="shared" si="4"/>
        <v>-0.4</v>
      </c>
      <c r="U15" s="97">
        <f t="shared" si="5"/>
        <v>0</v>
      </c>
      <c r="V15" s="97">
        <f t="shared" si="6"/>
        <v>0</v>
      </c>
      <c r="W15" s="3" t="e">
        <f>N15-#REF!</f>
        <v>#REF!</v>
      </c>
      <c r="X15" s="6" t="e">
        <f>N15/#REF!*100-100</f>
        <v>#REF!</v>
      </c>
    </row>
    <row r="16" spans="1:24" ht="53.25" hidden="1" customHeight="1" x14ac:dyDescent="0.25">
      <c r="A16" s="127"/>
      <c r="B16" s="127" t="s">
        <v>41</v>
      </c>
      <c r="C16" s="16" t="s">
        <v>39</v>
      </c>
      <c r="D16" s="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8"/>
      <c r="T16" s="8"/>
      <c r="U16" s="3"/>
      <c r="V16" s="6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ht="15.75" customHeight="1" x14ac:dyDescent="0.25">
      <c r="A18" s="20"/>
      <c r="B18" s="20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5"/>
      <c r="T18" s="25"/>
      <c r="U18" s="25"/>
      <c r="V18" s="25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ht="15.75" customHeight="1" x14ac:dyDescent="0.25">
      <c r="A20" s="20"/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3"/>
      <c r="S20" s="25"/>
      <c r="T20" s="25"/>
      <c r="U20" s="25"/>
      <c r="V20" s="25"/>
      <c r="W20" s="7"/>
      <c r="X20" s="7"/>
    </row>
    <row r="21" spans="1:24" ht="15.75" customHeight="1" x14ac:dyDescent="0.25">
      <c r="A21" s="20"/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3"/>
      <c r="S21" s="25"/>
      <c r="T21" s="25"/>
      <c r="U21" s="25"/>
      <c r="V21" s="25"/>
      <c r="W21" s="7"/>
      <c r="X21" s="7"/>
    </row>
    <row r="22" spans="1:24" ht="15.75" customHeight="1" x14ac:dyDescent="0.25">
      <c r="A22" s="20"/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3"/>
      <c r="S22" s="25"/>
      <c r="T22" s="25"/>
      <c r="U22" s="25"/>
      <c r="V22" s="25"/>
      <c r="W22" s="7"/>
      <c r="X22" s="7"/>
    </row>
    <row r="23" spans="1:24" ht="15.75" customHeight="1" x14ac:dyDescent="0.25">
      <c r="A23" s="20"/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3"/>
      <c r="S23" s="25"/>
      <c r="T23" s="25"/>
      <c r="U23" s="25"/>
      <c r="V23" s="25"/>
      <c r="W23" s="7"/>
      <c r="X23" s="7"/>
    </row>
    <row r="24" spans="1:24" x14ac:dyDescent="0.25">
      <c r="A24" s="216" t="s">
        <v>21</v>
      </c>
      <c r="B24" s="216"/>
      <c r="C24" s="216"/>
      <c r="D24" s="216"/>
      <c r="E24" s="216"/>
      <c r="F24" s="216"/>
      <c r="G24" s="7"/>
    </row>
    <row r="25" spans="1:24" x14ac:dyDescent="0.25">
      <c r="A25" s="216" t="s">
        <v>22</v>
      </c>
      <c r="B25" s="216"/>
      <c r="C25" s="128"/>
    </row>
    <row r="36" spans="23:24" x14ac:dyDescent="0.25">
      <c r="W36" s="198"/>
      <c r="X36" s="198"/>
    </row>
    <row r="37" spans="23:24" x14ac:dyDescent="0.25">
      <c r="W37" s="198"/>
      <c r="X37" s="198"/>
    </row>
    <row r="38" spans="23:24" x14ac:dyDescent="0.25">
      <c r="W38" s="198"/>
      <c r="X38" s="198"/>
    </row>
  </sheetData>
  <mergeCells count="20">
    <mergeCell ref="W38:X38"/>
    <mergeCell ref="C5:C7"/>
    <mergeCell ref="D5:D7"/>
    <mergeCell ref="E5:N6"/>
    <mergeCell ref="O5:V5"/>
    <mergeCell ref="O6:P6"/>
    <mergeCell ref="Q6:R6"/>
    <mergeCell ref="S6:T6"/>
    <mergeCell ref="U6:V6"/>
    <mergeCell ref="W6:X6"/>
    <mergeCell ref="A24:F24"/>
    <mergeCell ref="A25:B25"/>
    <mergeCell ref="W36:X36"/>
    <mergeCell ref="W37:X37"/>
    <mergeCell ref="S1:X1"/>
    <mergeCell ref="S2:X2"/>
    <mergeCell ref="A3:X3"/>
    <mergeCell ref="A4:X4"/>
    <mergeCell ref="A5:A7"/>
    <mergeCell ref="B5:B7"/>
  </mergeCells>
  <pageMargins left="0.70866141732283472" right="0.11811023622047245" top="0.74803149606299213" bottom="0.74803149606299213" header="0.31496062992125984" footer="0.31496062992125984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Normal="100" workbookViewId="0">
      <selection activeCell="B5" sqref="B5:B7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7" t="s">
        <v>40</v>
      </c>
      <c r="T1" s="217"/>
      <c r="U1" s="217"/>
      <c r="V1" s="217"/>
      <c r="W1" s="217"/>
      <c r="X1" s="217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8"/>
      <c r="T2" s="198"/>
      <c r="U2" s="198"/>
      <c r="V2" s="198"/>
      <c r="W2" s="198"/>
      <c r="X2" s="198"/>
    </row>
    <row r="3" spans="1:24" ht="65.25" customHeight="1" x14ac:dyDescent="0.25">
      <c r="A3" s="199" t="s">
        <v>14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1:24" ht="17.25" customHeight="1" x14ac:dyDescent="0.25">
      <c r="A4" s="197" t="s">
        <v>78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</row>
    <row r="5" spans="1:24" ht="17.25" customHeight="1" x14ac:dyDescent="0.25">
      <c r="A5" s="200" t="s">
        <v>6</v>
      </c>
      <c r="B5" s="200" t="s">
        <v>10</v>
      </c>
      <c r="C5" s="200" t="s">
        <v>42</v>
      </c>
      <c r="D5" s="203" t="s">
        <v>9</v>
      </c>
      <c r="E5" s="223" t="s">
        <v>12</v>
      </c>
      <c r="F5" s="224"/>
      <c r="G5" s="224"/>
      <c r="H5" s="224"/>
      <c r="I5" s="224"/>
      <c r="J5" s="224"/>
      <c r="K5" s="224"/>
      <c r="L5" s="224"/>
      <c r="M5" s="224"/>
      <c r="N5" s="225"/>
      <c r="O5" s="229" t="s">
        <v>13</v>
      </c>
      <c r="P5" s="230"/>
      <c r="Q5" s="230"/>
      <c r="R5" s="230"/>
      <c r="S5" s="230"/>
      <c r="T5" s="230"/>
      <c r="U5" s="230"/>
      <c r="V5" s="231"/>
      <c r="W5" s="9"/>
      <c r="X5" s="10"/>
    </row>
    <row r="6" spans="1:24" s="1" customFormat="1" ht="50.25" customHeight="1" x14ac:dyDescent="0.25">
      <c r="A6" s="201"/>
      <c r="B6" s="201"/>
      <c r="C6" s="201"/>
      <c r="D6" s="203"/>
      <c r="E6" s="226"/>
      <c r="F6" s="227"/>
      <c r="G6" s="227"/>
      <c r="H6" s="227"/>
      <c r="I6" s="227"/>
      <c r="J6" s="227"/>
      <c r="K6" s="227"/>
      <c r="L6" s="227"/>
      <c r="M6" s="227"/>
      <c r="N6" s="228"/>
      <c r="O6" s="232" t="s">
        <v>79</v>
      </c>
      <c r="P6" s="232"/>
      <c r="Q6" s="233" t="s">
        <v>80</v>
      </c>
      <c r="R6" s="234"/>
      <c r="S6" s="233" t="s">
        <v>81</v>
      </c>
      <c r="T6" s="234"/>
      <c r="U6" s="233" t="s">
        <v>82</v>
      </c>
      <c r="V6" s="234"/>
      <c r="W6" s="214" t="s">
        <v>17</v>
      </c>
      <c r="X6" s="215"/>
    </row>
    <row r="7" spans="1:24" ht="22.5" customHeight="1" x14ac:dyDescent="0.25">
      <c r="A7" s="202"/>
      <c r="B7" s="202"/>
      <c r="C7" s="202"/>
      <c r="D7" s="203"/>
      <c r="E7" s="93">
        <v>42137</v>
      </c>
      <c r="F7" s="93">
        <v>42370</v>
      </c>
      <c r="G7" s="93">
        <v>42395</v>
      </c>
      <c r="H7" s="93">
        <v>42398</v>
      </c>
      <c r="I7" s="93">
        <v>42405</v>
      </c>
      <c r="J7" s="93">
        <v>42473</v>
      </c>
      <c r="K7" s="93">
        <v>42412</v>
      </c>
      <c r="L7" s="93">
        <v>42420</v>
      </c>
      <c r="M7" s="93">
        <v>42496</v>
      </c>
      <c r="N7" s="93">
        <v>42503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29" t="s">
        <v>8</v>
      </c>
      <c r="W7" s="4" t="s">
        <v>7</v>
      </c>
      <c r="X7" s="127" t="s">
        <v>8</v>
      </c>
    </row>
    <row r="8" spans="1:24" ht="35.25" customHeight="1" x14ac:dyDescent="0.25">
      <c r="A8" s="127">
        <v>1</v>
      </c>
      <c r="B8" s="4" t="s">
        <v>0</v>
      </c>
      <c r="C8" s="4" t="s">
        <v>77</v>
      </c>
      <c r="D8" s="4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>
        <v>32.5</v>
      </c>
      <c r="K8" s="95">
        <v>32.67</v>
      </c>
      <c r="L8" s="95">
        <v>32.67</v>
      </c>
      <c r="M8" s="95" t="s">
        <v>67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8" t="e">
        <f>N8-#REF!</f>
        <v>#VALUE!</v>
      </c>
      <c r="X8" s="8" t="e">
        <f>N8/#REF!*100-100</f>
        <v>#VALUE!</v>
      </c>
    </row>
    <row r="9" spans="1:24" ht="31.5" x14ac:dyDescent="0.25">
      <c r="A9" s="127">
        <v>2</v>
      </c>
      <c r="B9" s="127" t="s">
        <v>1</v>
      </c>
      <c r="C9" s="127" t="s">
        <v>31</v>
      </c>
      <c r="D9" s="4" t="s">
        <v>11</v>
      </c>
      <c r="E9" s="98">
        <v>31.56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34.78</v>
      </c>
      <c r="K9" s="98">
        <v>34.549999999999997</v>
      </c>
      <c r="L9" s="98">
        <v>34.549999999999997</v>
      </c>
      <c r="M9" s="98">
        <v>34.94</v>
      </c>
      <c r="N9" s="98">
        <v>34.94</v>
      </c>
      <c r="O9" s="95">
        <f>N9-E9</f>
        <v>3.38</v>
      </c>
      <c r="P9" s="96">
        <f t="shared" ref="P9" si="0">N9/E9*100-100</f>
        <v>10.7</v>
      </c>
      <c r="Q9" s="95">
        <f t="shared" ref="Q9" si="1">N9-F9</f>
        <v>0.39</v>
      </c>
      <c r="R9" s="96">
        <f t="shared" ref="R9" si="2">N9/F9*100-100</f>
        <v>1.1000000000000001</v>
      </c>
      <c r="S9" s="95">
        <f t="shared" ref="S9" si="3">N9-J9</f>
        <v>0.16</v>
      </c>
      <c r="T9" s="96">
        <f t="shared" ref="T9" si="4">N9/J9*100-100</f>
        <v>0.5</v>
      </c>
      <c r="U9" s="97">
        <f t="shared" ref="U9" si="5">N9-M9</f>
        <v>0</v>
      </c>
      <c r="V9" s="97">
        <f t="shared" ref="V9" si="6">N9/M9*100-100</f>
        <v>0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27">
        <v>3</v>
      </c>
      <c r="B10" s="127" t="s">
        <v>18</v>
      </c>
      <c r="C10" s="127"/>
      <c r="D10" s="4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ref="O10:O15" si="7">N10-E10</f>
        <v>0</v>
      </c>
      <c r="P10" s="96" t="e">
        <f t="shared" ref="P10:P15" si="8">N10/E10*100-100</f>
        <v>#DIV/0!</v>
      </c>
      <c r="Q10" s="95" t="e">
        <f t="shared" ref="Q10:Q15" si="9">N10-F10</f>
        <v>#VALUE!</v>
      </c>
      <c r="R10" s="96" t="e">
        <f t="shared" ref="R10:R15" si="10">N10/F10*100-100</f>
        <v>#VALUE!</v>
      </c>
      <c r="S10" s="95">
        <f t="shared" ref="S10:S15" si="11">N10-J10</f>
        <v>0</v>
      </c>
      <c r="T10" s="96" t="e">
        <f t="shared" ref="T10:T15" si="12">N10/J10*100-100</f>
        <v>#DIV/0!</v>
      </c>
      <c r="U10" s="97">
        <f t="shared" ref="U10:U15" si="13">N10-M10</f>
        <v>0</v>
      </c>
      <c r="V10" s="97" t="e">
        <f t="shared" ref="V10:V15" si="14">N10/M10*100-100</f>
        <v>#DIV/0!</v>
      </c>
      <c r="W10" s="12" t="s">
        <v>19</v>
      </c>
      <c r="X10" s="12" t="s">
        <v>19</v>
      </c>
    </row>
    <row r="11" spans="1:24" ht="31.5" x14ac:dyDescent="0.25">
      <c r="A11" s="127">
        <v>3</v>
      </c>
      <c r="B11" s="127" t="s">
        <v>2</v>
      </c>
      <c r="C11" s="127" t="s">
        <v>31</v>
      </c>
      <c r="D11" s="4" t="s">
        <v>11</v>
      </c>
      <c r="E11" s="95">
        <v>34.28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36.79</v>
      </c>
      <c r="K11" s="95">
        <v>36.479999999999997</v>
      </c>
      <c r="L11" s="95">
        <v>36.479999999999997</v>
      </c>
      <c r="M11" s="95">
        <v>36.840000000000003</v>
      </c>
      <c r="N11" s="95">
        <v>36.840000000000003</v>
      </c>
      <c r="O11" s="95">
        <f t="shared" si="7"/>
        <v>2.56</v>
      </c>
      <c r="P11" s="96">
        <f t="shared" si="8"/>
        <v>7.5</v>
      </c>
      <c r="Q11" s="95">
        <f t="shared" si="9"/>
        <v>0.34</v>
      </c>
      <c r="R11" s="96">
        <f t="shared" si="10"/>
        <v>0.9</v>
      </c>
      <c r="S11" s="95">
        <f t="shared" si="11"/>
        <v>0.05</v>
      </c>
      <c r="T11" s="96">
        <f t="shared" si="12"/>
        <v>0.1</v>
      </c>
      <c r="U11" s="97">
        <f t="shared" si="13"/>
        <v>0</v>
      </c>
      <c r="V11" s="97">
        <f t="shared" si="14"/>
        <v>0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27">
        <v>4</v>
      </c>
      <c r="B12" s="127" t="s">
        <v>20</v>
      </c>
      <c r="C12" s="127" t="s">
        <v>32</v>
      </c>
      <c r="D12" s="4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37.5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5">
        <f t="shared" si="11"/>
        <v>0.3</v>
      </c>
      <c r="T12" s="96">
        <f t="shared" si="12"/>
        <v>0.8</v>
      </c>
      <c r="U12" s="97">
        <f t="shared" si="13"/>
        <v>0</v>
      </c>
      <c r="V12" s="97">
        <f t="shared" si="14"/>
        <v>0</v>
      </c>
      <c r="W12" s="3" t="s">
        <v>19</v>
      </c>
      <c r="X12" s="3" t="s">
        <v>19</v>
      </c>
    </row>
    <row r="13" spans="1:24" ht="31.5" x14ac:dyDescent="0.25">
      <c r="A13" s="127">
        <v>5</v>
      </c>
      <c r="B13" s="127" t="s">
        <v>3</v>
      </c>
      <c r="C13" s="127" t="s">
        <v>57</v>
      </c>
      <c r="D13" s="4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40.75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7"/>
        <v>2.9</v>
      </c>
      <c r="P13" s="96">
        <f t="shared" si="8"/>
        <v>7.7</v>
      </c>
      <c r="Q13" s="95">
        <f t="shared" si="9"/>
        <v>0.33</v>
      </c>
      <c r="R13" s="96">
        <f t="shared" si="10"/>
        <v>0.8</v>
      </c>
      <c r="S13" s="95">
        <f t="shared" si="11"/>
        <v>0</v>
      </c>
      <c r="T13" s="96">
        <f t="shared" si="12"/>
        <v>0</v>
      </c>
      <c r="U13" s="97">
        <f t="shared" si="13"/>
        <v>0</v>
      </c>
      <c r="V13" s="97">
        <f t="shared" si="14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27">
        <v>6</v>
      </c>
      <c r="B14" s="127" t="s">
        <v>4</v>
      </c>
      <c r="C14" s="127" t="s">
        <v>34</v>
      </c>
      <c r="D14" s="4" t="s">
        <v>11</v>
      </c>
      <c r="E14" s="95">
        <v>37.1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38.46</v>
      </c>
      <c r="K14" s="95">
        <v>38.67</v>
      </c>
      <c r="L14" s="95">
        <v>38.67</v>
      </c>
      <c r="M14" s="95">
        <v>38.53</v>
      </c>
      <c r="N14" s="95">
        <v>38.53</v>
      </c>
      <c r="O14" s="95">
        <f t="shared" si="7"/>
        <v>1.43</v>
      </c>
      <c r="P14" s="96">
        <f t="shared" si="8"/>
        <v>3.9</v>
      </c>
      <c r="Q14" s="95">
        <f t="shared" si="9"/>
        <v>-0.14000000000000001</v>
      </c>
      <c r="R14" s="96">
        <f t="shared" si="10"/>
        <v>-0.4</v>
      </c>
      <c r="S14" s="95">
        <f t="shared" si="11"/>
        <v>7.0000000000000007E-2</v>
      </c>
      <c r="T14" s="96">
        <f t="shared" si="12"/>
        <v>0.2</v>
      </c>
      <c r="U14" s="97">
        <f t="shared" si="13"/>
        <v>0</v>
      </c>
      <c r="V14" s="97">
        <f t="shared" si="14"/>
        <v>0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27">
        <v>7</v>
      </c>
      <c r="B15" s="127" t="s">
        <v>5</v>
      </c>
      <c r="C15" s="16" t="s">
        <v>35</v>
      </c>
      <c r="D15" s="4" t="s">
        <v>11</v>
      </c>
      <c r="E15" s="98">
        <v>14.57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12.78</v>
      </c>
      <c r="K15" s="98">
        <v>12.84</v>
      </c>
      <c r="L15" s="98">
        <v>12.84</v>
      </c>
      <c r="M15" s="98">
        <v>12.73</v>
      </c>
      <c r="N15" s="98">
        <v>12.73</v>
      </c>
      <c r="O15" s="95">
        <f t="shared" si="7"/>
        <v>-1.84</v>
      </c>
      <c r="P15" s="96">
        <f t="shared" si="8"/>
        <v>-12.6</v>
      </c>
      <c r="Q15" s="95">
        <f t="shared" si="9"/>
        <v>-0.28000000000000003</v>
      </c>
      <c r="R15" s="96">
        <f t="shared" si="10"/>
        <v>-2.2000000000000002</v>
      </c>
      <c r="S15" s="95">
        <f t="shared" si="11"/>
        <v>-0.05</v>
      </c>
      <c r="T15" s="96">
        <f t="shared" si="12"/>
        <v>-0.4</v>
      </c>
      <c r="U15" s="97">
        <f t="shared" si="13"/>
        <v>0</v>
      </c>
      <c r="V15" s="97">
        <f t="shared" si="14"/>
        <v>0</v>
      </c>
      <c r="W15" s="3" t="e">
        <f>N15-#REF!</f>
        <v>#REF!</v>
      </c>
      <c r="X15" s="6" t="e">
        <f>N15/#REF!*100-100</f>
        <v>#REF!</v>
      </c>
    </row>
    <row r="16" spans="1:24" ht="53.25" customHeight="1" x14ac:dyDescent="0.25">
      <c r="A16" s="127"/>
      <c r="B16" s="127" t="s">
        <v>41</v>
      </c>
      <c r="C16" s="16" t="s">
        <v>39</v>
      </c>
      <c r="D16" s="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8"/>
      <c r="T16" s="8"/>
      <c r="U16" s="3"/>
      <c r="V16" s="6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ht="15.75" customHeight="1" x14ac:dyDescent="0.25">
      <c r="A18" s="20"/>
      <c r="B18" s="20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5"/>
      <c r="T18" s="25"/>
      <c r="U18" s="25"/>
      <c r="V18" s="25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ht="15.75" customHeight="1" x14ac:dyDescent="0.25">
      <c r="A20" s="20"/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3"/>
      <c r="S20" s="25"/>
      <c r="T20" s="25"/>
      <c r="U20" s="25"/>
      <c r="V20" s="25"/>
      <c r="W20" s="7"/>
      <c r="X20" s="7"/>
    </row>
    <row r="21" spans="1:24" ht="15.75" customHeight="1" x14ac:dyDescent="0.25">
      <c r="A21" s="20"/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3"/>
      <c r="S21" s="25"/>
      <c r="T21" s="25"/>
      <c r="U21" s="25"/>
      <c r="V21" s="25"/>
      <c r="W21" s="7"/>
      <c r="X21" s="7"/>
    </row>
    <row r="22" spans="1:24" ht="15.75" customHeight="1" x14ac:dyDescent="0.25">
      <c r="A22" s="20"/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3"/>
      <c r="S22" s="25"/>
      <c r="T22" s="25"/>
      <c r="U22" s="25"/>
      <c r="V22" s="25"/>
      <c r="W22" s="7"/>
      <c r="X22" s="7"/>
    </row>
    <row r="23" spans="1:24" ht="15.75" customHeight="1" x14ac:dyDescent="0.25">
      <c r="A23" s="20"/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3"/>
      <c r="S23" s="25"/>
      <c r="T23" s="25"/>
      <c r="U23" s="25"/>
      <c r="V23" s="25"/>
      <c r="W23" s="7"/>
      <c r="X23" s="7"/>
    </row>
    <row r="24" spans="1:24" x14ac:dyDescent="0.25">
      <c r="A24" s="216" t="s">
        <v>21</v>
      </c>
      <c r="B24" s="216"/>
      <c r="C24" s="216"/>
      <c r="D24" s="216"/>
      <c r="E24" s="216"/>
      <c r="F24" s="216"/>
      <c r="G24" s="7"/>
    </row>
    <row r="25" spans="1:24" x14ac:dyDescent="0.25">
      <c r="A25" s="216" t="s">
        <v>22</v>
      </c>
      <c r="B25" s="216"/>
      <c r="C25" s="128"/>
    </row>
    <row r="36" spans="23:24" x14ac:dyDescent="0.25">
      <c r="W36" s="198"/>
      <c r="X36" s="198"/>
    </row>
    <row r="37" spans="23:24" x14ac:dyDescent="0.25">
      <c r="W37" s="198"/>
      <c r="X37" s="198"/>
    </row>
    <row r="38" spans="23:24" x14ac:dyDescent="0.25">
      <c r="W38" s="198"/>
      <c r="X38" s="198"/>
    </row>
  </sheetData>
  <mergeCells count="20">
    <mergeCell ref="A25:B25"/>
    <mergeCell ref="W36:X36"/>
    <mergeCell ref="W37:X37"/>
    <mergeCell ref="W38:X38"/>
    <mergeCell ref="O6:P6"/>
    <mergeCell ref="Q6:R6"/>
    <mergeCell ref="S6:T6"/>
    <mergeCell ref="U6:V6"/>
    <mergeCell ref="W6:X6"/>
    <mergeCell ref="A24:F24"/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</mergeCells>
  <pageMargins left="0.70866141732283472" right="0.11811023622047245" top="0.74803149606299213" bottom="0.74803149606299213" header="0.31496062992125984" footer="0.31496062992125984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opLeftCell="A3" zoomScaleNormal="100" workbookViewId="0">
      <selection activeCell="T17" sqref="T17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hidden="1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hidden="1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7" t="s">
        <v>40</v>
      </c>
      <c r="T1" s="217"/>
      <c r="U1" s="217"/>
      <c r="V1" s="217"/>
      <c r="W1" s="217"/>
      <c r="X1" s="217"/>
    </row>
    <row r="2" spans="1:24" s="2" customFormat="1" ht="18" hidden="1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8"/>
      <c r="T2" s="198"/>
      <c r="U2" s="198"/>
      <c r="V2" s="198"/>
      <c r="W2" s="198"/>
      <c r="X2" s="198"/>
    </row>
    <row r="3" spans="1:24" ht="65.25" customHeight="1" x14ac:dyDescent="0.25">
      <c r="A3" s="199" t="s">
        <v>14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1:24" ht="17.25" customHeight="1" x14ac:dyDescent="0.25">
      <c r="A4" s="197" t="s">
        <v>83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</row>
    <row r="5" spans="1:24" ht="17.25" customHeight="1" x14ac:dyDescent="0.25">
      <c r="A5" s="200" t="s">
        <v>6</v>
      </c>
      <c r="B5" s="200" t="s">
        <v>10</v>
      </c>
      <c r="C5" s="200" t="s">
        <v>42</v>
      </c>
      <c r="D5" s="203" t="s">
        <v>9</v>
      </c>
      <c r="E5" s="223" t="s">
        <v>12</v>
      </c>
      <c r="F5" s="224"/>
      <c r="G5" s="224"/>
      <c r="H5" s="224"/>
      <c r="I5" s="224"/>
      <c r="J5" s="224"/>
      <c r="K5" s="224"/>
      <c r="L5" s="224"/>
      <c r="M5" s="224"/>
      <c r="N5" s="225"/>
      <c r="O5" s="229" t="s">
        <v>13</v>
      </c>
      <c r="P5" s="230"/>
      <c r="Q5" s="230"/>
      <c r="R5" s="230"/>
      <c r="S5" s="230"/>
      <c r="T5" s="230"/>
      <c r="U5" s="230"/>
      <c r="V5" s="231"/>
      <c r="W5" s="9"/>
      <c r="X5" s="10"/>
    </row>
    <row r="6" spans="1:24" s="1" customFormat="1" ht="50.25" customHeight="1" x14ac:dyDescent="0.25">
      <c r="A6" s="201"/>
      <c r="B6" s="201"/>
      <c r="C6" s="201"/>
      <c r="D6" s="203"/>
      <c r="E6" s="226"/>
      <c r="F6" s="227"/>
      <c r="G6" s="227"/>
      <c r="H6" s="227"/>
      <c r="I6" s="227"/>
      <c r="J6" s="227"/>
      <c r="K6" s="227"/>
      <c r="L6" s="227"/>
      <c r="M6" s="227"/>
      <c r="N6" s="228"/>
      <c r="O6" s="232" t="s">
        <v>84</v>
      </c>
      <c r="P6" s="232"/>
      <c r="Q6" s="233" t="s">
        <v>85</v>
      </c>
      <c r="R6" s="234"/>
      <c r="S6" s="233" t="s">
        <v>86</v>
      </c>
      <c r="T6" s="234"/>
      <c r="U6" s="233" t="s">
        <v>87</v>
      </c>
      <c r="V6" s="234"/>
      <c r="W6" s="214" t="s">
        <v>17</v>
      </c>
      <c r="X6" s="215"/>
    </row>
    <row r="7" spans="1:24" ht="22.5" customHeight="1" x14ac:dyDescent="0.25">
      <c r="A7" s="202"/>
      <c r="B7" s="202"/>
      <c r="C7" s="202"/>
      <c r="D7" s="203"/>
      <c r="E7" s="93">
        <v>42144</v>
      </c>
      <c r="F7" s="93">
        <v>42370</v>
      </c>
      <c r="G7" s="93">
        <v>42395</v>
      </c>
      <c r="H7" s="93">
        <v>42398</v>
      </c>
      <c r="I7" s="93">
        <v>42405</v>
      </c>
      <c r="J7" s="93">
        <v>42480</v>
      </c>
      <c r="K7" s="93">
        <v>42412</v>
      </c>
      <c r="L7" s="93">
        <v>42420</v>
      </c>
      <c r="M7" s="93">
        <v>42503</v>
      </c>
      <c r="N7" s="93">
        <v>42510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32" t="s">
        <v>8</v>
      </c>
      <c r="W7" s="4" t="s">
        <v>7</v>
      </c>
      <c r="X7" s="130" t="s">
        <v>8</v>
      </c>
    </row>
    <row r="8" spans="1:24" ht="35.25" customHeight="1" x14ac:dyDescent="0.25">
      <c r="A8" s="130">
        <v>1</v>
      </c>
      <c r="B8" s="4" t="s">
        <v>0</v>
      </c>
      <c r="C8" s="4" t="s">
        <v>77</v>
      </c>
      <c r="D8" s="4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>
        <v>32.5</v>
      </c>
      <c r="K8" s="95">
        <v>32.67</v>
      </c>
      <c r="L8" s="95">
        <v>32.67</v>
      </c>
      <c r="M8" s="95" t="s">
        <v>67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8" t="e">
        <f>N8-#REF!</f>
        <v>#VALUE!</v>
      </c>
      <c r="X8" s="8" t="e">
        <f>N8/#REF!*100-100</f>
        <v>#VALUE!</v>
      </c>
    </row>
    <row r="9" spans="1:24" ht="31.5" x14ac:dyDescent="0.25">
      <c r="A9" s="130">
        <v>2</v>
      </c>
      <c r="B9" s="130" t="s">
        <v>1</v>
      </c>
      <c r="C9" s="130" t="s">
        <v>31</v>
      </c>
      <c r="D9" s="4" t="s">
        <v>11</v>
      </c>
      <c r="E9" s="98">
        <v>31.79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34.94</v>
      </c>
      <c r="K9" s="98">
        <v>34.549999999999997</v>
      </c>
      <c r="L9" s="98">
        <v>34.549999999999997</v>
      </c>
      <c r="M9" s="98">
        <v>34.94</v>
      </c>
      <c r="N9" s="98">
        <v>34.94</v>
      </c>
      <c r="O9" s="95">
        <f>N9-E9</f>
        <v>3.15</v>
      </c>
      <c r="P9" s="96">
        <f t="shared" ref="P9:P15" si="0">N9/E9*100-100</f>
        <v>9.9</v>
      </c>
      <c r="Q9" s="95">
        <f t="shared" ref="Q9:Q15" si="1">N9-F9</f>
        <v>0.39</v>
      </c>
      <c r="R9" s="96">
        <f t="shared" ref="R9:R15" si="2">N9/F9*100-100</f>
        <v>1.1000000000000001</v>
      </c>
      <c r="S9" s="97">
        <f t="shared" ref="S9:S15" si="3">N9-J9</f>
        <v>0</v>
      </c>
      <c r="T9" s="97">
        <f t="shared" ref="T9:T15" si="4">N9/J9*100-100</f>
        <v>0</v>
      </c>
      <c r="U9" s="97">
        <f t="shared" ref="U9:U15" si="5">N9-M9</f>
        <v>0</v>
      </c>
      <c r="V9" s="97">
        <f t="shared" ref="V9:V15" si="6">N9/M9*100-100</f>
        <v>0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30">
        <v>3</v>
      </c>
      <c r="B10" s="130" t="s">
        <v>18</v>
      </c>
      <c r="C10" s="130"/>
      <c r="D10" s="4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ref="O10:O15" si="7">N10-E10</f>
        <v>0</v>
      </c>
      <c r="P10" s="96" t="e">
        <f t="shared" si="0"/>
        <v>#DIV/0!</v>
      </c>
      <c r="Q10" s="95" t="e">
        <f t="shared" si="1"/>
        <v>#VALUE!</v>
      </c>
      <c r="R10" s="96" t="e">
        <f t="shared" si="2"/>
        <v>#VALUE!</v>
      </c>
      <c r="S10" s="95">
        <f t="shared" si="3"/>
        <v>0</v>
      </c>
      <c r="T10" s="96" t="e">
        <f t="shared" si="4"/>
        <v>#DIV/0!</v>
      </c>
      <c r="U10" s="95">
        <f t="shared" si="5"/>
        <v>0</v>
      </c>
      <c r="V10" s="96" t="e">
        <f t="shared" si="6"/>
        <v>#DIV/0!</v>
      </c>
      <c r="W10" s="12" t="s">
        <v>19</v>
      </c>
      <c r="X10" s="12" t="s">
        <v>19</v>
      </c>
    </row>
    <row r="11" spans="1:24" ht="31.5" x14ac:dyDescent="0.25">
      <c r="A11" s="130">
        <v>3</v>
      </c>
      <c r="B11" s="130" t="s">
        <v>2</v>
      </c>
      <c r="C11" s="130" t="s">
        <v>31</v>
      </c>
      <c r="D11" s="4" t="s">
        <v>11</v>
      </c>
      <c r="E11" s="95">
        <v>34.380000000000003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36.85</v>
      </c>
      <c r="K11" s="95">
        <v>36.479999999999997</v>
      </c>
      <c r="L11" s="95">
        <v>36.479999999999997</v>
      </c>
      <c r="M11" s="95">
        <v>36.840000000000003</v>
      </c>
      <c r="N11" s="95">
        <v>36.840000000000003</v>
      </c>
      <c r="O11" s="95">
        <f t="shared" si="7"/>
        <v>2.46</v>
      </c>
      <c r="P11" s="96">
        <f t="shared" si="0"/>
        <v>7.2</v>
      </c>
      <c r="Q11" s="95">
        <f t="shared" si="1"/>
        <v>0.34</v>
      </c>
      <c r="R11" s="96">
        <f t="shared" si="2"/>
        <v>0.9</v>
      </c>
      <c r="S11" s="95">
        <f t="shared" si="3"/>
        <v>-0.01</v>
      </c>
      <c r="T11" s="97">
        <f t="shared" si="4"/>
        <v>0</v>
      </c>
      <c r="U11" s="97">
        <f t="shared" si="5"/>
        <v>0</v>
      </c>
      <c r="V11" s="97">
        <f t="shared" si="6"/>
        <v>0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30">
        <v>4</v>
      </c>
      <c r="B12" s="130" t="s">
        <v>20</v>
      </c>
      <c r="C12" s="130" t="s">
        <v>32</v>
      </c>
      <c r="D12" s="4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37.799999999999997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7">
        <f t="shared" si="3"/>
        <v>0</v>
      </c>
      <c r="T12" s="97">
        <f t="shared" si="4"/>
        <v>0</v>
      </c>
      <c r="U12" s="97">
        <f t="shared" si="5"/>
        <v>0</v>
      </c>
      <c r="V12" s="97">
        <f t="shared" si="6"/>
        <v>0</v>
      </c>
      <c r="W12" s="3" t="s">
        <v>19</v>
      </c>
      <c r="X12" s="3" t="s">
        <v>19</v>
      </c>
    </row>
    <row r="13" spans="1:24" ht="31.5" x14ac:dyDescent="0.25">
      <c r="A13" s="130">
        <v>5</v>
      </c>
      <c r="B13" s="130" t="s">
        <v>3</v>
      </c>
      <c r="C13" s="130" t="s">
        <v>57</v>
      </c>
      <c r="D13" s="4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40.75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7"/>
        <v>2.9</v>
      </c>
      <c r="P13" s="96">
        <f t="shared" si="0"/>
        <v>7.7</v>
      </c>
      <c r="Q13" s="95">
        <f t="shared" si="1"/>
        <v>0.33</v>
      </c>
      <c r="R13" s="96">
        <f t="shared" si="2"/>
        <v>0.8</v>
      </c>
      <c r="S13" s="97">
        <f t="shared" si="3"/>
        <v>0</v>
      </c>
      <c r="T13" s="97">
        <f t="shared" si="4"/>
        <v>0</v>
      </c>
      <c r="U13" s="97">
        <f t="shared" si="5"/>
        <v>0</v>
      </c>
      <c r="V13" s="97">
        <f t="shared" si="6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30">
        <v>6</v>
      </c>
      <c r="B14" s="130" t="s">
        <v>4</v>
      </c>
      <c r="C14" s="130" t="s">
        <v>34</v>
      </c>
      <c r="D14" s="4" t="s">
        <v>11</v>
      </c>
      <c r="E14" s="95">
        <v>37.08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38.549999999999997</v>
      </c>
      <c r="K14" s="95">
        <v>38.67</v>
      </c>
      <c r="L14" s="95">
        <v>38.67</v>
      </c>
      <c r="M14" s="95">
        <v>38.53</v>
      </c>
      <c r="N14" s="95">
        <v>38.479999999999997</v>
      </c>
      <c r="O14" s="95">
        <f t="shared" si="7"/>
        <v>1.4</v>
      </c>
      <c r="P14" s="96">
        <f t="shared" si="0"/>
        <v>3.8</v>
      </c>
      <c r="Q14" s="95">
        <f t="shared" si="1"/>
        <v>-0.19</v>
      </c>
      <c r="R14" s="96">
        <f t="shared" si="2"/>
        <v>-0.5</v>
      </c>
      <c r="S14" s="95">
        <f t="shared" si="3"/>
        <v>-7.0000000000000007E-2</v>
      </c>
      <c r="T14" s="96">
        <f t="shared" si="4"/>
        <v>-0.2</v>
      </c>
      <c r="U14" s="95">
        <f t="shared" si="5"/>
        <v>-0.05</v>
      </c>
      <c r="V14" s="96">
        <f t="shared" si="6"/>
        <v>-0.1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30">
        <v>7</v>
      </c>
      <c r="B15" s="130" t="s">
        <v>5</v>
      </c>
      <c r="C15" s="16" t="s">
        <v>35</v>
      </c>
      <c r="D15" s="4" t="s">
        <v>11</v>
      </c>
      <c r="E15" s="98">
        <v>14.57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12.78</v>
      </c>
      <c r="K15" s="98">
        <v>12.84</v>
      </c>
      <c r="L15" s="98">
        <v>12.84</v>
      </c>
      <c r="M15" s="98">
        <v>12.73</v>
      </c>
      <c r="N15" s="98">
        <v>12.73</v>
      </c>
      <c r="O15" s="95">
        <f t="shared" si="7"/>
        <v>-1.84</v>
      </c>
      <c r="P15" s="96">
        <f t="shared" si="0"/>
        <v>-12.6</v>
      </c>
      <c r="Q15" s="95">
        <f t="shared" si="1"/>
        <v>-0.28000000000000003</v>
      </c>
      <c r="R15" s="96">
        <f t="shared" si="2"/>
        <v>-2.2000000000000002</v>
      </c>
      <c r="S15" s="95">
        <f t="shared" si="3"/>
        <v>-0.05</v>
      </c>
      <c r="T15" s="96">
        <f t="shared" si="4"/>
        <v>-0.4</v>
      </c>
      <c r="U15" s="97">
        <f t="shared" si="5"/>
        <v>0</v>
      </c>
      <c r="V15" s="97">
        <f t="shared" si="6"/>
        <v>0</v>
      </c>
      <c r="W15" s="3" t="e">
        <f>N15-#REF!</f>
        <v>#REF!</v>
      </c>
      <c r="X15" s="6" t="e">
        <f>N15/#REF!*100-100</f>
        <v>#REF!</v>
      </c>
    </row>
    <row r="16" spans="1:24" ht="53.25" hidden="1" customHeight="1" x14ac:dyDescent="0.25">
      <c r="A16" s="130"/>
      <c r="B16" s="130" t="s">
        <v>41</v>
      </c>
      <c r="C16" s="16" t="s">
        <v>39</v>
      </c>
      <c r="D16" s="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8"/>
      <c r="T16" s="8"/>
      <c r="U16" s="3"/>
      <c r="V16" s="6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ht="15.75" customHeight="1" x14ac:dyDescent="0.25">
      <c r="A18" s="20"/>
      <c r="B18" s="20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5"/>
      <c r="T18" s="25"/>
      <c r="U18" s="25"/>
      <c r="V18" s="25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ht="15.75" customHeight="1" x14ac:dyDescent="0.25">
      <c r="A20" s="20"/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3"/>
      <c r="S20" s="25"/>
      <c r="T20" s="25"/>
      <c r="U20" s="25"/>
      <c r="V20" s="25"/>
      <c r="W20" s="7"/>
      <c r="X20" s="7"/>
    </row>
    <row r="21" spans="1:24" ht="15.75" customHeight="1" x14ac:dyDescent="0.25">
      <c r="A21" s="20"/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3"/>
      <c r="S21" s="25"/>
      <c r="T21" s="25"/>
      <c r="U21" s="25"/>
      <c r="V21" s="25"/>
      <c r="W21" s="7"/>
      <c r="X21" s="7"/>
    </row>
    <row r="22" spans="1:24" ht="15.75" customHeight="1" x14ac:dyDescent="0.25">
      <c r="A22" s="20"/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3"/>
      <c r="S22" s="25"/>
      <c r="T22" s="25"/>
      <c r="U22" s="25"/>
      <c r="V22" s="25"/>
      <c r="W22" s="7"/>
      <c r="X22" s="7"/>
    </row>
    <row r="23" spans="1:24" ht="15.75" customHeight="1" x14ac:dyDescent="0.25">
      <c r="A23" s="20"/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3"/>
      <c r="S23" s="25"/>
      <c r="T23" s="25"/>
      <c r="U23" s="25"/>
      <c r="V23" s="25"/>
      <c r="W23" s="7"/>
      <c r="X23" s="7"/>
    </row>
    <row r="24" spans="1:24" x14ac:dyDescent="0.25">
      <c r="A24" s="216" t="s">
        <v>21</v>
      </c>
      <c r="B24" s="216"/>
      <c r="C24" s="216"/>
      <c r="D24" s="216"/>
      <c r="E24" s="216"/>
      <c r="F24" s="216"/>
      <c r="G24" s="7"/>
    </row>
    <row r="25" spans="1:24" x14ac:dyDescent="0.25">
      <c r="A25" s="216" t="s">
        <v>22</v>
      </c>
      <c r="B25" s="216"/>
      <c r="C25" s="131"/>
    </row>
    <row r="36" spans="23:24" x14ac:dyDescent="0.25">
      <c r="W36" s="198"/>
      <c r="X36" s="198"/>
    </row>
    <row r="37" spans="23:24" x14ac:dyDescent="0.25">
      <c r="W37" s="198"/>
      <c r="X37" s="198"/>
    </row>
    <row r="38" spans="23:24" x14ac:dyDescent="0.25">
      <c r="W38" s="198"/>
      <c r="X38" s="198"/>
    </row>
  </sheetData>
  <mergeCells count="20"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  <mergeCell ref="A25:B25"/>
    <mergeCell ref="W36:X36"/>
    <mergeCell ref="W37:X37"/>
    <mergeCell ref="W38:X38"/>
    <mergeCell ref="O6:P6"/>
    <mergeCell ref="Q6:R6"/>
    <mergeCell ref="S6:T6"/>
    <mergeCell ref="U6:V6"/>
    <mergeCell ref="W6:X6"/>
    <mergeCell ref="A24:F24"/>
  </mergeCells>
  <pageMargins left="0.70866141732283472" right="0.11811023622047245" top="0.74803149606299213" bottom="0.74803149606299213" header="0.31496062992125984" footer="0.31496062992125984"/>
  <pageSetup paperSize="9" scale="8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zoomScaleNormal="100" workbookViewId="0">
      <selection activeCell="E5" sqref="E5:N6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0" width="7.85546875" style="5" customWidth="1"/>
    <col min="21" max="21" width="8.85546875" style="5" customWidth="1"/>
    <col min="22" max="22" width="6.570312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49" t="s">
        <v>40</v>
      </c>
      <c r="T1" s="249"/>
      <c r="U1" s="249"/>
      <c r="V1" s="249"/>
      <c r="W1" s="249"/>
      <c r="X1" s="249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8"/>
      <c r="T2" s="198"/>
      <c r="U2" s="198"/>
      <c r="V2" s="198"/>
      <c r="W2" s="198"/>
      <c r="X2" s="198"/>
    </row>
    <row r="3" spans="1:24" ht="65.25" customHeight="1" x14ac:dyDescent="0.25">
      <c r="A3" s="199" t="s">
        <v>97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1:24" ht="17.25" customHeight="1" x14ac:dyDescent="0.25">
      <c r="A4" s="197" t="s">
        <v>94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</row>
    <row r="5" spans="1:24" ht="17.25" customHeight="1" x14ac:dyDescent="0.25">
      <c r="A5" s="200" t="s">
        <v>6</v>
      </c>
      <c r="B5" s="200" t="s">
        <v>10</v>
      </c>
      <c r="C5" s="200" t="s">
        <v>42</v>
      </c>
      <c r="D5" s="203" t="s">
        <v>9</v>
      </c>
      <c r="E5" s="250" t="s">
        <v>12</v>
      </c>
      <c r="F5" s="251"/>
      <c r="G5" s="251"/>
      <c r="H5" s="251"/>
      <c r="I5" s="251"/>
      <c r="J5" s="251"/>
      <c r="K5" s="251"/>
      <c r="L5" s="251"/>
      <c r="M5" s="251"/>
      <c r="N5" s="252"/>
      <c r="O5" s="253" t="s">
        <v>13</v>
      </c>
      <c r="P5" s="254"/>
      <c r="Q5" s="254"/>
      <c r="R5" s="254"/>
      <c r="S5" s="254"/>
      <c r="T5" s="254"/>
      <c r="U5" s="254"/>
      <c r="V5" s="255"/>
      <c r="W5" s="9"/>
      <c r="X5" s="10"/>
    </row>
    <row r="6" spans="1:24" s="1" customFormat="1" ht="50.25" customHeight="1" x14ac:dyDescent="0.25">
      <c r="A6" s="201"/>
      <c r="B6" s="201"/>
      <c r="C6" s="201"/>
      <c r="D6" s="203"/>
      <c r="E6" s="256"/>
      <c r="F6" s="257"/>
      <c r="G6" s="257"/>
      <c r="H6" s="257"/>
      <c r="I6" s="257"/>
      <c r="J6" s="257"/>
      <c r="K6" s="257"/>
      <c r="L6" s="257"/>
      <c r="M6" s="257"/>
      <c r="N6" s="258"/>
      <c r="O6" s="259" t="s">
        <v>93</v>
      </c>
      <c r="P6" s="259"/>
      <c r="Q6" s="260" t="s">
        <v>95</v>
      </c>
      <c r="R6" s="261"/>
      <c r="S6" s="260" t="s">
        <v>98</v>
      </c>
      <c r="T6" s="261"/>
      <c r="U6" s="260" t="s">
        <v>96</v>
      </c>
      <c r="V6" s="261"/>
      <c r="W6" s="214" t="s">
        <v>17</v>
      </c>
      <c r="X6" s="215"/>
    </row>
    <row r="7" spans="1:24" ht="22.5" customHeight="1" x14ac:dyDescent="0.25">
      <c r="A7" s="202"/>
      <c r="B7" s="202"/>
      <c r="C7" s="202"/>
      <c r="D7" s="203"/>
      <c r="E7" s="262">
        <v>42158</v>
      </c>
      <c r="F7" s="262">
        <v>42370</v>
      </c>
      <c r="G7" s="262">
        <v>42395</v>
      </c>
      <c r="H7" s="262">
        <v>42398</v>
      </c>
      <c r="I7" s="262">
        <v>42405</v>
      </c>
      <c r="J7" s="262">
        <v>42494</v>
      </c>
      <c r="K7" s="262">
        <v>42412</v>
      </c>
      <c r="L7" s="262">
        <v>42420</v>
      </c>
      <c r="M7" s="262">
        <v>42517</v>
      </c>
      <c r="N7" s="262">
        <v>42524</v>
      </c>
      <c r="O7" s="262" t="s">
        <v>7</v>
      </c>
      <c r="P7" s="262" t="s">
        <v>8</v>
      </c>
      <c r="Q7" s="262" t="s">
        <v>7</v>
      </c>
      <c r="R7" s="262" t="s">
        <v>8</v>
      </c>
      <c r="S7" s="262" t="s">
        <v>7</v>
      </c>
      <c r="T7" s="262" t="s">
        <v>8</v>
      </c>
      <c r="U7" s="262" t="s">
        <v>7</v>
      </c>
      <c r="V7" s="263" t="s">
        <v>8</v>
      </c>
      <c r="W7" s="4" t="s">
        <v>7</v>
      </c>
      <c r="X7" s="130" t="s">
        <v>8</v>
      </c>
    </row>
    <row r="8" spans="1:24" ht="35.25" customHeight="1" x14ac:dyDescent="0.25">
      <c r="A8" s="130">
        <v>1</v>
      </c>
      <c r="B8" s="4" t="s">
        <v>0</v>
      </c>
      <c r="C8" s="4" t="s">
        <v>77</v>
      </c>
      <c r="D8" s="4" t="s">
        <v>11</v>
      </c>
      <c r="E8" s="264">
        <v>32.67</v>
      </c>
      <c r="F8" s="264">
        <v>32.67</v>
      </c>
      <c r="G8" s="264">
        <v>32.67</v>
      </c>
      <c r="H8" s="264">
        <v>32.67</v>
      </c>
      <c r="I8" s="264">
        <v>32.67</v>
      </c>
      <c r="J8" s="264" t="s">
        <v>19</v>
      </c>
      <c r="K8" s="264">
        <v>32.67</v>
      </c>
      <c r="L8" s="264">
        <v>32.67</v>
      </c>
      <c r="M8" s="264" t="s">
        <v>67</v>
      </c>
      <c r="N8" s="264" t="s">
        <v>67</v>
      </c>
      <c r="O8" s="264" t="s">
        <v>67</v>
      </c>
      <c r="P8" s="264" t="s">
        <v>67</v>
      </c>
      <c r="Q8" s="264" t="s">
        <v>67</v>
      </c>
      <c r="R8" s="264" t="s">
        <v>67</v>
      </c>
      <c r="S8" s="264" t="s">
        <v>67</v>
      </c>
      <c r="T8" s="264" t="s">
        <v>67</v>
      </c>
      <c r="U8" s="264" t="s">
        <v>67</v>
      </c>
      <c r="V8" s="264" t="s">
        <v>67</v>
      </c>
      <c r="W8" s="8" t="e">
        <f>N8-#REF!</f>
        <v>#VALUE!</v>
      </c>
      <c r="X8" s="8" t="e">
        <f>N8/#REF!*100-100</f>
        <v>#VALUE!</v>
      </c>
    </row>
    <row r="9" spans="1:24" ht="31.5" x14ac:dyDescent="0.25">
      <c r="A9" s="130">
        <v>2</v>
      </c>
      <c r="B9" s="130" t="s">
        <v>1</v>
      </c>
      <c r="C9" s="130" t="s">
        <v>31</v>
      </c>
      <c r="D9" s="4" t="s">
        <v>11</v>
      </c>
      <c r="E9" s="265">
        <v>31.83</v>
      </c>
      <c r="F9" s="265">
        <v>34.549999999999997</v>
      </c>
      <c r="G9" s="265">
        <v>34.549999999999997</v>
      </c>
      <c r="H9" s="265">
        <v>34.549999999999997</v>
      </c>
      <c r="I9" s="265">
        <v>34.549999999999997</v>
      </c>
      <c r="J9" s="265">
        <v>34.94</v>
      </c>
      <c r="K9" s="265">
        <v>34.549999999999997</v>
      </c>
      <c r="L9" s="265">
        <v>34.549999999999997</v>
      </c>
      <c r="M9" s="265">
        <v>34.94</v>
      </c>
      <c r="N9" s="265">
        <v>34.92</v>
      </c>
      <c r="O9" s="264">
        <f>N9-E9</f>
        <v>3.09</v>
      </c>
      <c r="P9" s="266">
        <f t="shared" ref="P9:P15" si="0">N9/E9*100-100</f>
        <v>9.6999999999999993</v>
      </c>
      <c r="Q9" s="264">
        <f t="shared" ref="Q9:Q15" si="1">N9-F9</f>
        <v>0.37</v>
      </c>
      <c r="R9" s="266">
        <f t="shared" ref="R9:R15" si="2">N9/F9*100-100</f>
        <v>1.1000000000000001</v>
      </c>
      <c r="S9" s="264">
        <f t="shared" ref="S9:S15" si="3">N9-J9</f>
        <v>-0.02</v>
      </c>
      <c r="T9" s="266">
        <f t="shared" ref="T9:T15" si="4">N9/J9*100-100</f>
        <v>-0.1</v>
      </c>
      <c r="U9" s="264">
        <f t="shared" ref="U9:U15" si="5">N9-M9</f>
        <v>-0.02</v>
      </c>
      <c r="V9" s="266">
        <f t="shared" ref="V9:V15" si="6">N9/M9*100-100</f>
        <v>-0.1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30">
        <v>3</v>
      </c>
      <c r="B10" s="130" t="s">
        <v>18</v>
      </c>
      <c r="C10" s="130"/>
      <c r="D10" s="4" t="s">
        <v>11</v>
      </c>
      <c r="E10" s="267"/>
      <c r="F10" s="267" t="s">
        <v>19</v>
      </c>
      <c r="G10" s="267" t="s">
        <v>19</v>
      </c>
      <c r="H10" s="265" t="s">
        <v>19</v>
      </c>
      <c r="I10" s="265" t="s">
        <v>19</v>
      </c>
      <c r="J10" s="265"/>
      <c r="K10" s="265" t="s">
        <v>19</v>
      </c>
      <c r="L10" s="265" t="s">
        <v>19</v>
      </c>
      <c r="M10" s="265"/>
      <c r="N10" s="265"/>
      <c r="O10" s="264">
        <f t="shared" ref="O10:O15" si="7">N10-E10</f>
        <v>0</v>
      </c>
      <c r="P10" s="266" t="e">
        <f t="shared" si="0"/>
        <v>#DIV/0!</v>
      </c>
      <c r="Q10" s="264" t="e">
        <f t="shared" si="1"/>
        <v>#VALUE!</v>
      </c>
      <c r="R10" s="266" t="e">
        <f t="shared" si="2"/>
        <v>#VALUE!</v>
      </c>
      <c r="S10" s="264">
        <f t="shared" si="3"/>
        <v>0</v>
      </c>
      <c r="T10" s="266" t="e">
        <f t="shared" si="4"/>
        <v>#DIV/0!</v>
      </c>
      <c r="U10" s="264">
        <f t="shared" si="5"/>
        <v>0</v>
      </c>
      <c r="V10" s="266" t="e">
        <f t="shared" si="6"/>
        <v>#DIV/0!</v>
      </c>
      <c r="W10" s="12" t="s">
        <v>19</v>
      </c>
      <c r="X10" s="12" t="s">
        <v>19</v>
      </c>
    </row>
    <row r="11" spans="1:24" ht="31.5" x14ac:dyDescent="0.25">
      <c r="A11" s="130">
        <v>3</v>
      </c>
      <c r="B11" s="130" t="s">
        <v>2</v>
      </c>
      <c r="C11" s="130" t="s">
        <v>31</v>
      </c>
      <c r="D11" s="4" t="s">
        <v>11</v>
      </c>
      <c r="E11" s="264">
        <v>34.549999999999997</v>
      </c>
      <c r="F11" s="264">
        <v>36.5</v>
      </c>
      <c r="G11" s="264">
        <v>36.479999999999997</v>
      </c>
      <c r="H11" s="264">
        <v>36.479999999999997</v>
      </c>
      <c r="I11" s="264">
        <v>36.479999999999997</v>
      </c>
      <c r="J11" s="264">
        <v>36.86</v>
      </c>
      <c r="K11" s="264">
        <v>36.479999999999997</v>
      </c>
      <c r="L11" s="264">
        <v>36.479999999999997</v>
      </c>
      <c r="M11" s="264">
        <v>36.840000000000003</v>
      </c>
      <c r="N11" s="264">
        <v>36.869999999999997</v>
      </c>
      <c r="O11" s="264">
        <f t="shared" si="7"/>
        <v>2.3199999999999998</v>
      </c>
      <c r="P11" s="266">
        <f t="shared" si="0"/>
        <v>6.7</v>
      </c>
      <c r="Q11" s="264">
        <f>N11-F11</f>
        <v>0.37</v>
      </c>
      <c r="R11" s="266">
        <f t="shared" si="2"/>
        <v>1</v>
      </c>
      <c r="S11" s="264">
        <f>N11-J11</f>
        <v>0.01</v>
      </c>
      <c r="T11" s="264">
        <f t="shared" si="4"/>
        <v>0.03</v>
      </c>
      <c r="U11" s="264">
        <f t="shared" si="5"/>
        <v>0.03</v>
      </c>
      <c r="V11" s="264">
        <f t="shared" si="6"/>
        <v>0.08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30">
        <v>4</v>
      </c>
      <c r="B12" s="130" t="s">
        <v>20</v>
      </c>
      <c r="C12" s="130" t="s">
        <v>32</v>
      </c>
      <c r="D12" s="4" t="s">
        <v>11</v>
      </c>
      <c r="E12" s="267" t="s">
        <v>19</v>
      </c>
      <c r="F12" s="267" t="s">
        <v>19</v>
      </c>
      <c r="G12" s="264">
        <v>37.4</v>
      </c>
      <c r="H12" s="265">
        <v>37.4</v>
      </c>
      <c r="I12" s="265">
        <v>37.200000000000003</v>
      </c>
      <c r="J12" s="265">
        <v>37.799999999999997</v>
      </c>
      <c r="K12" s="265">
        <v>37.200000000000003</v>
      </c>
      <c r="L12" s="265">
        <v>37.200000000000003</v>
      </c>
      <c r="M12" s="265">
        <v>37.799999999999997</v>
      </c>
      <c r="N12" s="265">
        <v>38.200000000000003</v>
      </c>
      <c r="O12" s="264" t="s">
        <v>67</v>
      </c>
      <c r="P12" s="264" t="s">
        <v>67</v>
      </c>
      <c r="Q12" s="264" t="s">
        <v>67</v>
      </c>
      <c r="R12" s="264" t="s">
        <v>67</v>
      </c>
      <c r="S12" s="264">
        <f>N12-J12</f>
        <v>0.4</v>
      </c>
      <c r="T12" s="264">
        <f>N12/J12*100-100</f>
        <v>1.06</v>
      </c>
      <c r="U12" s="264">
        <f t="shared" si="5"/>
        <v>0.4</v>
      </c>
      <c r="V12" s="264">
        <f t="shared" si="6"/>
        <v>1.06</v>
      </c>
      <c r="W12" s="3" t="s">
        <v>19</v>
      </c>
      <c r="X12" s="3" t="s">
        <v>19</v>
      </c>
    </row>
    <row r="13" spans="1:24" ht="31.5" x14ac:dyDescent="0.25">
      <c r="A13" s="130">
        <v>5</v>
      </c>
      <c r="B13" s="130" t="s">
        <v>3</v>
      </c>
      <c r="C13" s="130" t="s">
        <v>57</v>
      </c>
      <c r="D13" s="4" t="s">
        <v>11</v>
      </c>
      <c r="E13" s="264">
        <v>37.85</v>
      </c>
      <c r="F13" s="264">
        <v>40.42</v>
      </c>
      <c r="G13" s="264">
        <v>40.42</v>
      </c>
      <c r="H13" s="264">
        <v>40.42</v>
      </c>
      <c r="I13" s="264">
        <v>40.42</v>
      </c>
      <c r="J13" s="264">
        <v>40.75</v>
      </c>
      <c r="K13" s="264">
        <v>40.42</v>
      </c>
      <c r="L13" s="264">
        <v>40.42</v>
      </c>
      <c r="M13" s="264">
        <v>40.75</v>
      </c>
      <c r="N13" s="264">
        <v>40.75</v>
      </c>
      <c r="O13" s="264">
        <f t="shared" si="7"/>
        <v>2.9</v>
      </c>
      <c r="P13" s="266">
        <f t="shared" si="0"/>
        <v>7.7</v>
      </c>
      <c r="Q13" s="264">
        <f t="shared" si="1"/>
        <v>0.33</v>
      </c>
      <c r="R13" s="266">
        <f t="shared" si="2"/>
        <v>0.8</v>
      </c>
      <c r="S13" s="268">
        <f t="shared" si="3"/>
        <v>0</v>
      </c>
      <c r="T13" s="268">
        <f t="shared" si="4"/>
        <v>0</v>
      </c>
      <c r="U13" s="268">
        <f t="shared" si="5"/>
        <v>0</v>
      </c>
      <c r="V13" s="268">
        <f t="shared" si="6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30">
        <v>6</v>
      </c>
      <c r="B14" s="130" t="s">
        <v>4</v>
      </c>
      <c r="C14" s="130" t="s">
        <v>34</v>
      </c>
      <c r="D14" s="4" t="s">
        <v>11</v>
      </c>
      <c r="E14" s="264">
        <v>37.08</v>
      </c>
      <c r="F14" s="264">
        <v>38.67</v>
      </c>
      <c r="G14" s="264">
        <v>38.67</v>
      </c>
      <c r="H14" s="264">
        <v>38.67</v>
      </c>
      <c r="I14" s="264">
        <v>38.67</v>
      </c>
      <c r="J14" s="264">
        <v>38.53</v>
      </c>
      <c r="K14" s="264">
        <v>38.67</v>
      </c>
      <c r="L14" s="264">
        <v>38.67</v>
      </c>
      <c r="M14" s="264">
        <v>38.479999999999997</v>
      </c>
      <c r="N14" s="264">
        <v>38.5</v>
      </c>
      <c r="O14" s="264">
        <f t="shared" si="7"/>
        <v>1.42</v>
      </c>
      <c r="P14" s="266">
        <f t="shared" si="0"/>
        <v>3.8</v>
      </c>
      <c r="Q14" s="264">
        <f t="shared" si="1"/>
        <v>-0.17</v>
      </c>
      <c r="R14" s="266">
        <f t="shared" si="2"/>
        <v>-0.4</v>
      </c>
      <c r="S14" s="264">
        <f t="shared" si="3"/>
        <v>-0.03</v>
      </c>
      <c r="T14" s="264">
        <f t="shared" si="4"/>
        <v>-0.08</v>
      </c>
      <c r="U14" s="264">
        <f t="shared" si="5"/>
        <v>0.02</v>
      </c>
      <c r="V14" s="264">
        <f t="shared" si="6"/>
        <v>0.05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30">
        <v>7</v>
      </c>
      <c r="B15" s="130" t="s">
        <v>5</v>
      </c>
      <c r="C15" s="16" t="s">
        <v>35</v>
      </c>
      <c r="D15" s="4" t="s">
        <v>11</v>
      </c>
      <c r="E15" s="265">
        <v>13.73</v>
      </c>
      <c r="F15" s="265">
        <v>13.01</v>
      </c>
      <c r="G15" s="265">
        <v>12.84</v>
      </c>
      <c r="H15" s="265">
        <v>12.84</v>
      </c>
      <c r="I15" s="265">
        <v>12.84</v>
      </c>
      <c r="J15" s="265">
        <v>12.73</v>
      </c>
      <c r="K15" s="265">
        <v>12.84</v>
      </c>
      <c r="L15" s="265">
        <v>12.84</v>
      </c>
      <c r="M15" s="265">
        <v>12.73</v>
      </c>
      <c r="N15" s="265">
        <v>12.73</v>
      </c>
      <c r="O15" s="264">
        <f t="shared" si="7"/>
        <v>-1</v>
      </c>
      <c r="P15" s="266">
        <f t="shared" si="0"/>
        <v>-7.3</v>
      </c>
      <c r="Q15" s="264">
        <f t="shared" si="1"/>
        <v>-0.28000000000000003</v>
      </c>
      <c r="R15" s="266">
        <f t="shared" si="2"/>
        <v>-2.2000000000000002</v>
      </c>
      <c r="S15" s="268">
        <f>N15-J15</f>
        <v>0</v>
      </c>
      <c r="T15" s="268">
        <f t="shared" si="4"/>
        <v>0</v>
      </c>
      <c r="U15" s="268">
        <f t="shared" si="5"/>
        <v>0</v>
      </c>
      <c r="V15" s="268">
        <f t="shared" si="6"/>
        <v>0</v>
      </c>
      <c r="W15" s="3" t="e">
        <f>N15-#REF!</f>
        <v>#REF!</v>
      </c>
      <c r="X15" s="6" t="e">
        <f>N15/#REF!*100-100</f>
        <v>#REF!</v>
      </c>
    </row>
    <row r="16" spans="1:24" ht="53.25" customHeight="1" x14ac:dyDescent="0.25">
      <c r="A16" s="130"/>
      <c r="B16" s="130" t="s">
        <v>41</v>
      </c>
      <c r="C16" s="16" t="s">
        <v>39</v>
      </c>
      <c r="D16" s="4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70"/>
      <c r="P16" s="271"/>
      <c r="Q16" s="271"/>
      <c r="R16" s="270"/>
      <c r="S16" s="270"/>
      <c r="T16" s="271"/>
      <c r="U16" s="270"/>
      <c r="V16" s="271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ht="15.75" customHeight="1" x14ac:dyDescent="0.25">
      <c r="A18" s="20"/>
      <c r="B18" s="20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5"/>
      <c r="T18" s="25"/>
      <c r="U18" s="25"/>
      <c r="V18" s="25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ht="15.75" customHeight="1" x14ac:dyDescent="0.25">
      <c r="A20" s="20"/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3"/>
      <c r="S20" s="25"/>
      <c r="T20" s="25"/>
      <c r="U20" s="25"/>
      <c r="V20" s="25"/>
      <c r="W20" s="7"/>
      <c r="X20" s="7"/>
    </row>
    <row r="21" spans="1:24" ht="15.75" customHeight="1" x14ac:dyDescent="0.25">
      <c r="A21" s="20"/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3"/>
      <c r="S21" s="25"/>
      <c r="T21" s="25"/>
      <c r="U21" s="25"/>
      <c r="V21" s="25"/>
      <c r="W21" s="7"/>
      <c r="X21" s="7"/>
    </row>
    <row r="22" spans="1:24" ht="15.75" customHeight="1" x14ac:dyDescent="0.25">
      <c r="A22" s="20"/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3"/>
      <c r="S22" s="25"/>
      <c r="T22" s="25"/>
      <c r="U22" s="25"/>
      <c r="V22" s="25"/>
      <c r="W22" s="7"/>
      <c r="X22" s="7"/>
    </row>
    <row r="23" spans="1:24" ht="15.75" customHeight="1" x14ac:dyDescent="0.25">
      <c r="A23" s="20"/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3"/>
      <c r="S23" s="25"/>
      <c r="T23" s="25"/>
      <c r="U23" s="25"/>
      <c r="V23" s="25"/>
      <c r="W23" s="7"/>
      <c r="X23" s="7"/>
    </row>
    <row r="34" spans="23:24" x14ac:dyDescent="0.25">
      <c r="W34" s="198"/>
      <c r="X34" s="198"/>
    </row>
    <row r="35" spans="23:24" x14ac:dyDescent="0.25">
      <c r="W35" s="198"/>
      <c r="X35" s="198"/>
    </row>
    <row r="36" spans="23:24" x14ac:dyDescent="0.25">
      <c r="W36" s="198"/>
      <c r="X36" s="198"/>
    </row>
  </sheetData>
  <mergeCells count="18"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  <mergeCell ref="W34:X34"/>
    <mergeCell ref="W35:X35"/>
    <mergeCell ref="W36:X36"/>
    <mergeCell ref="O6:P6"/>
    <mergeCell ref="Q6:R6"/>
    <mergeCell ref="S6:T6"/>
    <mergeCell ref="U6:V6"/>
    <mergeCell ref="W6:X6"/>
  </mergeCells>
  <pageMargins left="0.78740157480314965" right="0.78740157480314965" top="1.1811023622047245" bottom="0.39370078740157483" header="0.31496062992125984" footer="0.31496062992125984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opLeftCell="A3" zoomScaleNormal="100" workbookViewId="0">
      <selection activeCell="F11" sqref="F11"/>
    </sheetView>
  </sheetViews>
  <sheetFormatPr defaultRowHeight="18.75" x14ac:dyDescent="0.25"/>
  <cols>
    <col min="1" max="1" width="4.5703125" style="136" customWidth="1"/>
    <col min="2" max="2" width="23.28515625" style="136" customWidth="1"/>
    <col min="3" max="3" width="14" style="136" hidden="1" customWidth="1"/>
    <col min="4" max="4" width="10.85546875" style="136" customWidth="1"/>
    <col min="5" max="5" width="11.42578125" style="136" customWidth="1"/>
    <col min="6" max="6" width="11.140625" style="136" customWidth="1"/>
    <col min="7" max="7" width="11.28515625" style="136" hidden="1" customWidth="1"/>
    <col min="8" max="8" width="11.42578125" style="136" hidden="1" customWidth="1"/>
    <col min="9" max="9" width="11" style="136" hidden="1" customWidth="1"/>
    <col min="10" max="10" width="11" style="136" customWidth="1"/>
    <col min="11" max="12" width="11" style="136" hidden="1" customWidth="1"/>
    <col min="13" max="14" width="11" style="136" customWidth="1"/>
    <col min="15" max="15" width="8.5703125" style="136" customWidth="1"/>
    <col min="16" max="16" width="7.42578125" style="136" customWidth="1"/>
    <col min="17" max="17" width="8.7109375" style="136" customWidth="1"/>
    <col min="18" max="18" width="7" style="136" customWidth="1"/>
    <col min="19" max="19" width="8.28515625" style="136" customWidth="1"/>
    <col min="20" max="21" width="7.85546875" style="136" customWidth="1"/>
    <col min="22" max="22" width="7.7109375" style="136" customWidth="1"/>
    <col min="23" max="23" width="8" style="136" hidden="1" customWidth="1"/>
    <col min="24" max="24" width="7.42578125" style="136" hidden="1" customWidth="1"/>
    <col min="25" max="16384" width="9.140625" style="136"/>
  </cols>
  <sheetData>
    <row r="1" spans="1:24" s="137" customFormat="1" ht="18.75" hidden="1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238" t="s">
        <v>40</v>
      </c>
      <c r="T1" s="238"/>
      <c r="U1" s="238"/>
      <c r="V1" s="238"/>
      <c r="W1" s="238"/>
      <c r="X1" s="238"/>
    </row>
    <row r="2" spans="1:24" s="137" customFormat="1" ht="18" hidden="1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239"/>
      <c r="T2" s="239"/>
      <c r="U2" s="239"/>
      <c r="V2" s="239"/>
      <c r="W2" s="239"/>
      <c r="X2" s="239"/>
    </row>
    <row r="3" spans="1:24" ht="65.25" customHeight="1" x14ac:dyDescent="0.25">
      <c r="A3" s="240" t="s">
        <v>14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</row>
    <row r="4" spans="1:24" ht="17.25" customHeight="1" x14ac:dyDescent="0.25">
      <c r="A4" s="241" t="s">
        <v>88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</row>
    <row r="5" spans="1:24" ht="17.25" customHeight="1" x14ac:dyDescent="0.25">
      <c r="A5" s="242" t="s">
        <v>6</v>
      </c>
      <c r="B5" s="242" t="s">
        <v>10</v>
      </c>
      <c r="C5" s="242" t="s">
        <v>42</v>
      </c>
      <c r="D5" s="245" t="s">
        <v>9</v>
      </c>
      <c r="E5" s="223" t="s">
        <v>12</v>
      </c>
      <c r="F5" s="224"/>
      <c r="G5" s="224"/>
      <c r="H5" s="224"/>
      <c r="I5" s="224"/>
      <c r="J5" s="224"/>
      <c r="K5" s="224"/>
      <c r="L5" s="224"/>
      <c r="M5" s="224"/>
      <c r="N5" s="225"/>
      <c r="O5" s="229" t="s">
        <v>13</v>
      </c>
      <c r="P5" s="230"/>
      <c r="Q5" s="230"/>
      <c r="R5" s="230"/>
      <c r="S5" s="230"/>
      <c r="T5" s="230"/>
      <c r="U5" s="230"/>
      <c r="V5" s="231"/>
      <c r="W5" s="138"/>
      <c r="X5" s="139"/>
    </row>
    <row r="6" spans="1:24" s="140" customFormat="1" ht="50.25" customHeight="1" x14ac:dyDescent="0.25">
      <c r="A6" s="243"/>
      <c r="B6" s="243"/>
      <c r="C6" s="243"/>
      <c r="D6" s="245"/>
      <c r="E6" s="226"/>
      <c r="F6" s="227"/>
      <c r="G6" s="227"/>
      <c r="H6" s="227"/>
      <c r="I6" s="227"/>
      <c r="J6" s="227"/>
      <c r="K6" s="227"/>
      <c r="L6" s="227"/>
      <c r="M6" s="227"/>
      <c r="N6" s="228"/>
      <c r="O6" s="232" t="s">
        <v>89</v>
      </c>
      <c r="P6" s="232"/>
      <c r="Q6" s="233" t="s">
        <v>90</v>
      </c>
      <c r="R6" s="234"/>
      <c r="S6" s="233" t="s">
        <v>91</v>
      </c>
      <c r="T6" s="234"/>
      <c r="U6" s="233" t="s">
        <v>92</v>
      </c>
      <c r="V6" s="234"/>
      <c r="W6" s="247" t="s">
        <v>17</v>
      </c>
      <c r="X6" s="248"/>
    </row>
    <row r="7" spans="1:24" ht="22.5" customHeight="1" x14ac:dyDescent="0.25">
      <c r="A7" s="244"/>
      <c r="B7" s="244"/>
      <c r="C7" s="244"/>
      <c r="D7" s="245"/>
      <c r="E7" s="93">
        <v>42151</v>
      </c>
      <c r="F7" s="93">
        <v>42370</v>
      </c>
      <c r="G7" s="93">
        <v>42395</v>
      </c>
      <c r="H7" s="93">
        <v>42398</v>
      </c>
      <c r="I7" s="93">
        <v>42405</v>
      </c>
      <c r="J7" s="93">
        <v>42487</v>
      </c>
      <c r="K7" s="93">
        <v>42412</v>
      </c>
      <c r="L7" s="93">
        <v>42420</v>
      </c>
      <c r="M7" s="93">
        <v>42510</v>
      </c>
      <c r="N7" s="93">
        <v>42517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35" t="s">
        <v>8</v>
      </c>
      <c r="W7" s="141" t="s">
        <v>7</v>
      </c>
      <c r="X7" s="142" t="s">
        <v>8</v>
      </c>
    </row>
    <row r="8" spans="1:24" ht="35.25" customHeight="1" x14ac:dyDescent="0.25">
      <c r="A8" s="142">
        <v>1</v>
      </c>
      <c r="B8" s="141" t="s">
        <v>0</v>
      </c>
      <c r="C8" s="141" t="s">
        <v>77</v>
      </c>
      <c r="D8" s="141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 t="s">
        <v>67</v>
      </c>
      <c r="K8" s="95" t="s">
        <v>67</v>
      </c>
      <c r="L8" s="95" t="s">
        <v>67</v>
      </c>
      <c r="M8" s="95" t="s">
        <v>67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143" t="e">
        <f>N8-#REF!</f>
        <v>#VALUE!</v>
      </c>
      <c r="X8" s="143" t="e">
        <f>N8/#REF!*100-100</f>
        <v>#VALUE!</v>
      </c>
    </row>
    <row r="9" spans="1:24" ht="31.5" x14ac:dyDescent="0.25">
      <c r="A9" s="142">
        <v>2</v>
      </c>
      <c r="B9" s="142" t="s">
        <v>1</v>
      </c>
      <c r="C9" s="142" t="s">
        <v>31</v>
      </c>
      <c r="D9" s="141" t="s">
        <v>11</v>
      </c>
      <c r="E9" s="98">
        <v>31.79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34.94</v>
      </c>
      <c r="K9" s="98">
        <v>34.549999999999997</v>
      </c>
      <c r="L9" s="98">
        <v>34.549999999999997</v>
      </c>
      <c r="M9" s="98">
        <v>34.94</v>
      </c>
      <c r="N9" s="98">
        <v>34.94</v>
      </c>
      <c r="O9" s="95">
        <f>N9-E9</f>
        <v>3.15</v>
      </c>
      <c r="P9" s="96">
        <f t="shared" ref="P9:P15" si="0">N9/E9*100-100</f>
        <v>9.9</v>
      </c>
      <c r="Q9" s="95">
        <f t="shared" ref="Q9:Q15" si="1">N9-F9</f>
        <v>0.39</v>
      </c>
      <c r="R9" s="96">
        <f t="shared" ref="R9:R15" si="2">N9/F9*100-100</f>
        <v>1.1000000000000001</v>
      </c>
      <c r="S9" s="97">
        <f t="shared" ref="S9:S15" si="3">N9-J9</f>
        <v>0</v>
      </c>
      <c r="T9" s="97">
        <f t="shared" ref="T9:T15" si="4">N9/J9*100-100</f>
        <v>0</v>
      </c>
      <c r="U9" s="97">
        <f t="shared" ref="U9:U15" si="5">N9-M9</f>
        <v>0</v>
      </c>
      <c r="V9" s="97">
        <f t="shared" ref="V9:V15" si="6">N9/M9*100-100</f>
        <v>0</v>
      </c>
      <c r="W9" s="143" t="e">
        <f>N9-#REF!</f>
        <v>#REF!</v>
      </c>
      <c r="X9" s="143" t="e">
        <f>N9/#REF!*100-100</f>
        <v>#REF!</v>
      </c>
    </row>
    <row r="10" spans="1:24" ht="31.5" hidden="1" customHeight="1" x14ac:dyDescent="0.25">
      <c r="A10" s="142">
        <v>3</v>
      </c>
      <c r="B10" s="142" t="s">
        <v>18</v>
      </c>
      <c r="C10" s="142"/>
      <c r="D10" s="141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ref="O10:O15" si="7">N10-E10</f>
        <v>0</v>
      </c>
      <c r="P10" s="96" t="e">
        <f t="shared" si="0"/>
        <v>#DIV/0!</v>
      </c>
      <c r="Q10" s="95" t="e">
        <f t="shared" si="1"/>
        <v>#VALUE!</v>
      </c>
      <c r="R10" s="96" t="e">
        <f t="shared" si="2"/>
        <v>#VALUE!</v>
      </c>
      <c r="S10" s="95">
        <f t="shared" si="3"/>
        <v>0</v>
      </c>
      <c r="T10" s="96" t="e">
        <f t="shared" si="4"/>
        <v>#DIV/0!</v>
      </c>
      <c r="U10" s="95">
        <f t="shared" si="5"/>
        <v>0</v>
      </c>
      <c r="V10" s="96" t="e">
        <f t="shared" si="6"/>
        <v>#DIV/0!</v>
      </c>
      <c r="W10" s="144" t="s">
        <v>19</v>
      </c>
      <c r="X10" s="144" t="s">
        <v>19</v>
      </c>
    </row>
    <row r="11" spans="1:24" ht="31.5" x14ac:dyDescent="0.25">
      <c r="A11" s="142">
        <v>3</v>
      </c>
      <c r="B11" s="142" t="s">
        <v>2</v>
      </c>
      <c r="C11" s="142" t="s">
        <v>31</v>
      </c>
      <c r="D11" s="141" t="s">
        <v>11</v>
      </c>
      <c r="E11" s="95">
        <v>34.520000000000003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36.85</v>
      </c>
      <c r="K11" s="95">
        <v>36.479999999999997</v>
      </c>
      <c r="L11" s="95">
        <v>36.479999999999997</v>
      </c>
      <c r="M11" s="95">
        <v>36.840000000000003</v>
      </c>
      <c r="N11" s="95">
        <v>36.840000000000003</v>
      </c>
      <c r="O11" s="95">
        <f t="shared" si="7"/>
        <v>2.3199999999999998</v>
      </c>
      <c r="P11" s="96">
        <f t="shared" si="0"/>
        <v>6.7</v>
      </c>
      <c r="Q11" s="95">
        <f t="shared" si="1"/>
        <v>0.34</v>
      </c>
      <c r="R11" s="96">
        <f t="shared" si="2"/>
        <v>0.9</v>
      </c>
      <c r="S11" s="95">
        <f t="shared" si="3"/>
        <v>-0.01</v>
      </c>
      <c r="T11" s="97">
        <f t="shared" si="4"/>
        <v>0</v>
      </c>
      <c r="U11" s="97">
        <f t="shared" si="5"/>
        <v>0</v>
      </c>
      <c r="V11" s="97">
        <f t="shared" si="6"/>
        <v>0</v>
      </c>
      <c r="W11" s="145" t="e">
        <f>N11-#REF!</f>
        <v>#REF!</v>
      </c>
      <c r="X11" s="146" t="e">
        <f>N11/#REF!*100-100</f>
        <v>#REF!</v>
      </c>
    </row>
    <row r="12" spans="1:24" ht="31.5" x14ac:dyDescent="0.25">
      <c r="A12" s="142">
        <v>4</v>
      </c>
      <c r="B12" s="142" t="s">
        <v>20</v>
      </c>
      <c r="C12" s="142" t="s">
        <v>32</v>
      </c>
      <c r="D12" s="141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37.799999999999997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7">
        <f t="shared" si="3"/>
        <v>0</v>
      </c>
      <c r="T12" s="97">
        <f t="shared" si="4"/>
        <v>0</v>
      </c>
      <c r="U12" s="97">
        <f t="shared" si="5"/>
        <v>0</v>
      </c>
      <c r="V12" s="97">
        <f t="shared" si="6"/>
        <v>0</v>
      </c>
      <c r="W12" s="145" t="s">
        <v>19</v>
      </c>
      <c r="X12" s="145" t="s">
        <v>19</v>
      </c>
    </row>
    <row r="13" spans="1:24" ht="31.5" x14ac:dyDescent="0.25">
      <c r="A13" s="142">
        <v>5</v>
      </c>
      <c r="B13" s="142" t="s">
        <v>3</v>
      </c>
      <c r="C13" s="142" t="s">
        <v>57</v>
      </c>
      <c r="D13" s="141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40.75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7"/>
        <v>2.9</v>
      </c>
      <c r="P13" s="96">
        <f t="shared" si="0"/>
        <v>7.7</v>
      </c>
      <c r="Q13" s="95">
        <f t="shared" si="1"/>
        <v>0.33</v>
      </c>
      <c r="R13" s="96">
        <f t="shared" si="2"/>
        <v>0.8</v>
      </c>
      <c r="S13" s="97">
        <f t="shared" si="3"/>
        <v>0</v>
      </c>
      <c r="T13" s="97">
        <f t="shared" si="4"/>
        <v>0</v>
      </c>
      <c r="U13" s="97">
        <f t="shared" si="5"/>
        <v>0</v>
      </c>
      <c r="V13" s="97">
        <f t="shared" si="6"/>
        <v>0</v>
      </c>
      <c r="W13" s="143" t="e">
        <f>N13-#REF!</f>
        <v>#REF!</v>
      </c>
      <c r="X13" s="143" t="e">
        <f>N13/#REF!*100-100</f>
        <v>#REF!</v>
      </c>
    </row>
    <row r="14" spans="1:24" ht="42" customHeight="1" x14ac:dyDescent="0.25">
      <c r="A14" s="142">
        <v>6</v>
      </c>
      <c r="B14" s="142" t="s">
        <v>4</v>
      </c>
      <c r="C14" s="142" t="s">
        <v>34</v>
      </c>
      <c r="D14" s="141" t="s">
        <v>11</v>
      </c>
      <c r="E14" s="95">
        <v>37.08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38.58</v>
      </c>
      <c r="K14" s="95">
        <v>38.67</v>
      </c>
      <c r="L14" s="95">
        <v>38.67</v>
      </c>
      <c r="M14" s="95">
        <v>38.479999999999997</v>
      </c>
      <c r="N14" s="95">
        <v>38.479999999999997</v>
      </c>
      <c r="O14" s="95">
        <f t="shared" si="7"/>
        <v>1.4</v>
      </c>
      <c r="P14" s="96">
        <f t="shared" si="0"/>
        <v>3.8</v>
      </c>
      <c r="Q14" s="95">
        <f t="shared" si="1"/>
        <v>-0.19</v>
      </c>
      <c r="R14" s="96">
        <f t="shared" si="2"/>
        <v>-0.5</v>
      </c>
      <c r="S14" s="95">
        <f t="shared" si="3"/>
        <v>-0.1</v>
      </c>
      <c r="T14" s="96">
        <f t="shared" si="4"/>
        <v>-0.3</v>
      </c>
      <c r="U14" s="97">
        <f t="shared" si="5"/>
        <v>0</v>
      </c>
      <c r="V14" s="97">
        <f t="shared" si="6"/>
        <v>0</v>
      </c>
      <c r="W14" s="143" t="e">
        <f>N14-#REF!</f>
        <v>#REF!</v>
      </c>
      <c r="X14" s="143" t="e">
        <f>N14/#REF!*100-100</f>
        <v>#REF!</v>
      </c>
    </row>
    <row r="15" spans="1:24" ht="33.75" customHeight="1" x14ac:dyDescent="0.25">
      <c r="A15" s="142">
        <v>7</v>
      </c>
      <c r="B15" s="142" t="s">
        <v>5</v>
      </c>
      <c r="C15" s="147" t="s">
        <v>35</v>
      </c>
      <c r="D15" s="141" t="s">
        <v>11</v>
      </c>
      <c r="E15" s="98">
        <v>14.51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12.73</v>
      </c>
      <c r="K15" s="98">
        <v>12.84</v>
      </c>
      <c r="L15" s="98">
        <v>12.84</v>
      </c>
      <c r="M15" s="98">
        <v>12.73</v>
      </c>
      <c r="N15" s="98">
        <v>12.73</v>
      </c>
      <c r="O15" s="95">
        <f t="shared" si="7"/>
        <v>-1.78</v>
      </c>
      <c r="P15" s="96">
        <f t="shared" si="0"/>
        <v>-12.3</v>
      </c>
      <c r="Q15" s="95">
        <f t="shared" si="1"/>
        <v>-0.28000000000000003</v>
      </c>
      <c r="R15" s="96">
        <f t="shared" si="2"/>
        <v>-2.2000000000000002</v>
      </c>
      <c r="S15" s="97">
        <f t="shared" si="3"/>
        <v>0</v>
      </c>
      <c r="T15" s="97">
        <f t="shared" si="4"/>
        <v>0</v>
      </c>
      <c r="U15" s="97">
        <f t="shared" si="5"/>
        <v>0</v>
      </c>
      <c r="V15" s="97">
        <f t="shared" si="6"/>
        <v>0</v>
      </c>
      <c r="W15" s="145" t="e">
        <f>N15-#REF!</f>
        <v>#REF!</v>
      </c>
      <c r="X15" s="146" t="e">
        <f>N15/#REF!*100-100</f>
        <v>#REF!</v>
      </c>
    </row>
    <row r="16" spans="1:24" ht="53.25" hidden="1" customHeight="1" x14ac:dyDescent="0.25">
      <c r="A16" s="142"/>
      <c r="B16" s="142" t="s">
        <v>41</v>
      </c>
      <c r="C16" s="147" t="s">
        <v>39</v>
      </c>
      <c r="D16" s="14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3"/>
      <c r="T16" s="6"/>
      <c r="U16" s="3"/>
      <c r="V16" s="6"/>
      <c r="W16" s="148"/>
      <c r="X16" s="148"/>
    </row>
    <row r="17" spans="1:24" ht="15.75" customHeight="1" x14ac:dyDescent="0.25">
      <c r="A17" s="149"/>
      <c r="B17" s="149"/>
      <c r="C17" s="150"/>
      <c r="D17" s="151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3"/>
      <c r="Q17" s="153"/>
      <c r="R17" s="152"/>
      <c r="S17" s="154"/>
      <c r="T17" s="154"/>
      <c r="U17" s="154"/>
      <c r="V17" s="154"/>
      <c r="W17" s="148"/>
      <c r="X17" s="148"/>
    </row>
    <row r="18" spans="1:24" ht="15.75" customHeight="1" x14ac:dyDescent="0.25">
      <c r="A18" s="149"/>
      <c r="B18" s="149"/>
      <c r="C18" s="150"/>
      <c r="D18" s="15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3"/>
      <c r="Q18" s="153"/>
      <c r="R18" s="152"/>
      <c r="S18" s="154"/>
      <c r="T18" s="154"/>
      <c r="U18" s="154"/>
      <c r="V18" s="154"/>
      <c r="W18" s="148"/>
      <c r="X18" s="148"/>
    </row>
    <row r="19" spans="1:24" ht="15.75" customHeight="1" x14ac:dyDescent="0.25">
      <c r="A19" s="149"/>
      <c r="B19" s="149"/>
      <c r="C19" s="150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3"/>
      <c r="Q19" s="153"/>
      <c r="R19" s="152"/>
      <c r="S19" s="154"/>
      <c r="T19" s="154"/>
      <c r="U19" s="154"/>
      <c r="V19" s="154"/>
      <c r="W19" s="148"/>
      <c r="X19" s="148"/>
    </row>
    <row r="20" spans="1:24" ht="15.75" customHeight="1" x14ac:dyDescent="0.25">
      <c r="A20" s="149"/>
      <c r="B20" s="149"/>
      <c r="C20" s="150"/>
      <c r="D20" s="151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3"/>
      <c r="Q20" s="153"/>
      <c r="R20" s="152"/>
      <c r="S20" s="154"/>
      <c r="T20" s="154"/>
      <c r="U20" s="154"/>
      <c r="V20" s="154"/>
      <c r="W20" s="148"/>
      <c r="X20" s="148"/>
    </row>
    <row r="21" spans="1:24" ht="15.75" customHeight="1" x14ac:dyDescent="0.25">
      <c r="A21" s="149"/>
      <c r="B21" s="149"/>
      <c r="C21" s="150"/>
      <c r="D21" s="151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3"/>
      <c r="Q21" s="153"/>
      <c r="R21" s="152"/>
      <c r="S21" s="154"/>
      <c r="T21" s="154"/>
      <c r="U21" s="154"/>
      <c r="V21" s="154"/>
      <c r="W21" s="148"/>
      <c r="X21" s="148"/>
    </row>
    <row r="22" spans="1:24" ht="15.75" customHeight="1" x14ac:dyDescent="0.25">
      <c r="A22" s="149"/>
      <c r="B22" s="149"/>
      <c r="C22" s="150"/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3"/>
      <c r="Q22" s="153"/>
      <c r="R22" s="152"/>
      <c r="S22" s="154"/>
      <c r="T22" s="154"/>
      <c r="U22" s="154"/>
      <c r="V22" s="154"/>
      <c r="W22" s="148"/>
      <c r="X22" s="148"/>
    </row>
    <row r="23" spans="1:24" ht="15.75" customHeight="1" x14ac:dyDescent="0.25">
      <c r="A23" s="149"/>
      <c r="B23" s="149"/>
      <c r="C23" s="150"/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3"/>
      <c r="Q23" s="153"/>
      <c r="R23" s="152"/>
      <c r="S23" s="154"/>
      <c r="T23" s="154"/>
      <c r="U23" s="154"/>
      <c r="V23" s="154"/>
      <c r="W23" s="148"/>
      <c r="X23" s="148"/>
    </row>
    <row r="24" spans="1:24" x14ac:dyDescent="0.25">
      <c r="A24" s="246" t="s">
        <v>21</v>
      </c>
      <c r="B24" s="246"/>
      <c r="C24" s="246"/>
      <c r="D24" s="246"/>
      <c r="E24" s="246"/>
      <c r="F24" s="246"/>
      <c r="G24" s="148"/>
    </row>
    <row r="25" spans="1:24" x14ac:dyDescent="0.25">
      <c r="A25" s="246" t="s">
        <v>22</v>
      </c>
      <c r="B25" s="246"/>
      <c r="C25" s="155"/>
    </row>
    <row r="36" spans="23:24" x14ac:dyDescent="0.25">
      <c r="W36" s="239"/>
      <c r="X36" s="239"/>
    </row>
    <row r="37" spans="23:24" x14ac:dyDescent="0.25">
      <c r="W37" s="239"/>
      <c r="X37" s="239"/>
    </row>
    <row r="38" spans="23:24" x14ac:dyDescent="0.25">
      <c r="W38" s="239"/>
      <c r="X38" s="239"/>
    </row>
  </sheetData>
  <mergeCells count="20">
    <mergeCell ref="A25:B25"/>
    <mergeCell ref="W36:X36"/>
    <mergeCell ref="W37:X37"/>
    <mergeCell ref="W38:X38"/>
    <mergeCell ref="O6:P6"/>
    <mergeCell ref="Q6:R6"/>
    <mergeCell ref="S6:T6"/>
    <mergeCell ref="U6:V6"/>
    <mergeCell ref="W6:X6"/>
    <mergeCell ref="A24:F24"/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</mergeCells>
  <pageMargins left="0.70866141732283472" right="0.11811023622047245" top="0.74803149606299213" bottom="0.74803149606299213" header="0.31496062992125984" footer="0.31496062992125984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Normal="100" workbookViewId="0">
      <selection activeCell="O14" sqref="O14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7" t="s">
        <v>40</v>
      </c>
      <c r="T1" s="217"/>
      <c r="U1" s="217"/>
      <c r="V1" s="217"/>
      <c r="W1" s="217"/>
      <c r="X1" s="217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8"/>
      <c r="T2" s="198"/>
      <c r="U2" s="198"/>
      <c r="V2" s="198"/>
      <c r="W2" s="198"/>
      <c r="X2" s="198"/>
    </row>
    <row r="3" spans="1:24" ht="65.25" customHeight="1" x14ac:dyDescent="0.25">
      <c r="A3" s="199" t="s">
        <v>14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1:24" ht="17.25" customHeight="1" x14ac:dyDescent="0.25">
      <c r="A4" s="197" t="s">
        <v>88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</row>
    <row r="5" spans="1:24" ht="17.25" customHeight="1" x14ac:dyDescent="0.25">
      <c r="A5" s="200" t="s">
        <v>6</v>
      </c>
      <c r="B5" s="200" t="s">
        <v>10</v>
      </c>
      <c r="C5" s="200" t="s">
        <v>42</v>
      </c>
      <c r="D5" s="203" t="s">
        <v>9</v>
      </c>
      <c r="E5" s="223" t="s">
        <v>12</v>
      </c>
      <c r="F5" s="224"/>
      <c r="G5" s="224"/>
      <c r="H5" s="224"/>
      <c r="I5" s="224"/>
      <c r="J5" s="224"/>
      <c r="K5" s="224"/>
      <c r="L5" s="224"/>
      <c r="M5" s="224"/>
      <c r="N5" s="225"/>
      <c r="O5" s="229" t="s">
        <v>13</v>
      </c>
      <c r="P5" s="230"/>
      <c r="Q5" s="230"/>
      <c r="R5" s="230"/>
      <c r="S5" s="230"/>
      <c r="T5" s="230"/>
      <c r="U5" s="230"/>
      <c r="V5" s="231"/>
      <c r="W5" s="9"/>
      <c r="X5" s="10"/>
    </row>
    <row r="6" spans="1:24" s="1" customFormat="1" ht="50.25" customHeight="1" x14ac:dyDescent="0.25">
      <c r="A6" s="201"/>
      <c r="B6" s="201"/>
      <c r="C6" s="201"/>
      <c r="D6" s="203"/>
      <c r="E6" s="226"/>
      <c r="F6" s="227"/>
      <c r="G6" s="227"/>
      <c r="H6" s="227"/>
      <c r="I6" s="227"/>
      <c r="J6" s="227"/>
      <c r="K6" s="227"/>
      <c r="L6" s="227"/>
      <c r="M6" s="227"/>
      <c r="N6" s="228"/>
      <c r="O6" s="232" t="s">
        <v>89</v>
      </c>
      <c r="P6" s="232"/>
      <c r="Q6" s="233" t="s">
        <v>90</v>
      </c>
      <c r="R6" s="234"/>
      <c r="S6" s="233" t="s">
        <v>91</v>
      </c>
      <c r="T6" s="234"/>
      <c r="U6" s="233" t="s">
        <v>92</v>
      </c>
      <c r="V6" s="234"/>
      <c r="W6" s="214" t="s">
        <v>17</v>
      </c>
      <c r="X6" s="215"/>
    </row>
    <row r="7" spans="1:24" ht="22.5" customHeight="1" x14ac:dyDescent="0.25">
      <c r="A7" s="202"/>
      <c r="B7" s="202"/>
      <c r="C7" s="202"/>
      <c r="D7" s="203"/>
      <c r="E7" s="93">
        <v>42151</v>
      </c>
      <c r="F7" s="93">
        <v>42370</v>
      </c>
      <c r="G7" s="93">
        <v>42395</v>
      </c>
      <c r="H7" s="93">
        <v>42398</v>
      </c>
      <c r="I7" s="93">
        <v>42405</v>
      </c>
      <c r="J7" s="93">
        <v>42487</v>
      </c>
      <c r="K7" s="93">
        <v>42412</v>
      </c>
      <c r="L7" s="93">
        <v>42420</v>
      </c>
      <c r="M7" s="93">
        <v>42510</v>
      </c>
      <c r="N7" s="93">
        <v>42517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35" t="s">
        <v>8</v>
      </c>
      <c r="W7" s="4" t="s">
        <v>7</v>
      </c>
      <c r="X7" s="133" t="s">
        <v>8</v>
      </c>
    </row>
    <row r="8" spans="1:24" ht="35.25" customHeight="1" x14ac:dyDescent="0.25">
      <c r="A8" s="133">
        <v>1</v>
      </c>
      <c r="B8" s="4" t="s">
        <v>0</v>
      </c>
      <c r="C8" s="4" t="s">
        <v>77</v>
      </c>
      <c r="D8" s="4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 t="s">
        <v>67</v>
      </c>
      <c r="K8" s="95" t="s">
        <v>67</v>
      </c>
      <c r="L8" s="95" t="s">
        <v>67</v>
      </c>
      <c r="M8" s="95" t="s">
        <v>67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8" t="e">
        <f>N8-#REF!</f>
        <v>#VALUE!</v>
      </c>
      <c r="X8" s="8" t="e">
        <f>N8/#REF!*100-100</f>
        <v>#VALUE!</v>
      </c>
    </row>
    <row r="9" spans="1:24" ht="31.5" x14ac:dyDescent="0.25">
      <c r="A9" s="133">
        <v>2</v>
      </c>
      <c r="B9" s="133" t="s">
        <v>1</v>
      </c>
      <c r="C9" s="133" t="s">
        <v>31</v>
      </c>
      <c r="D9" s="4" t="s">
        <v>11</v>
      </c>
      <c r="E9" s="98">
        <v>31.79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34.94</v>
      </c>
      <c r="K9" s="98">
        <v>34.549999999999997</v>
      </c>
      <c r="L9" s="98">
        <v>34.549999999999997</v>
      </c>
      <c r="M9" s="98">
        <v>34.94</v>
      </c>
      <c r="N9" s="98">
        <v>34.94</v>
      </c>
      <c r="O9" s="95">
        <f>N9-E9</f>
        <v>3.15</v>
      </c>
      <c r="P9" s="96">
        <f t="shared" ref="P9:P15" si="0">N9/E9*100-100</f>
        <v>9.9</v>
      </c>
      <c r="Q9" s="95">
        <f t="shared" ref="Q9:Q15" si="1">N9-F9</f>
        <v>0.39</v>
      </c>
      <c r="R9" s="96">
        <f t="shared" ref="R9:R15" si="2">N9/F9*100-100</f>
        <v>1.1000000000000001</v>
      </c>
      <c r="S9" s="97">
        <f t="shared" ref="S9:S15" si="3">N9-J9</f>
        <v>0</v>
      </c>
      <c r="T9" s="97">
        <f t="shared" ref="T9:T15" si="4">N9/J9*100-100</f>
        <v>0</v>
      </c>
      <c r="U9" s="97">
        <f t="shared" ref="U9:U15" si="5">N9-M9</f>
        <v>0</v>
      </c>
      <c r="V9" s="97">
        <f t="shared" ref="V9:V15" si="6">N9/M9*100-100</f>
        <v>0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33">
        <v>3</v>
      </c>
      <c r="B10" s="133" t="s">
        <v>18</v>
      </c>
      <c r="C10" s="133"/>
      <c r="D10" s="4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ref="O10:O15" si="7">N10-E10</f>
        <v>0</v>
      </c>
      <c r="P10" s="96" t="e">
        <f t="shared" si="0"/>
        <v>#DIV/0!</v>
      </c>
      <c r="Q10" s="95" t="e">
        <f t="shared" si="1"/>
        <v>#VALUE!</v>
      </c>
      <c r="R10" s="96" t="e">
        <f t="shared" si="2"/>
        <v>#VALUE!</v>
      </c>
      <c r="S10" s="95">
        <f t="shared" si="3"/>
        <v>0</v>
      </c>
      <c r="T10" s="96" t="e">
        <f t="shared" si="4"/>
        <v>#DIV/0!</v>
      </c>
      <c r="U10" s="95">
        <f t="shared" si="5"/>
        <v>0</v>
      </c>
      <c r="V10" s="96" t="e">
        <f t="shared" si="6"/>
        <v>#DIV/0!</v>
      </c>
      <c r="W10" s="12" t="s">
        <v>19</v>
      </c>
      <c r="X10" s="12" t="s">
        <v>19</v>
      </c>
    </row>
    <row r="11" spans="1:24" ht="31.5" x14ac:dyDescent="0.25">
      <c r="A11" s="133">
        <v>3</v>
      </c>
      <c r="B11" s="133" t="s">
        <v>2</v>
      </c>
      <c r="C11" s="133" t="s">
        <v>31</v>
      </c>
      <c r="D11" s="4" t="s">
        <v>11</v>
      </c>
      <c r="E11" s="95">
        <v>34.520000000000003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36.85</v>
      </c>
      <c r="K11" s="95">
        <v>36.479999999999997</v>
      </c>
      <c r="L11" s="95">
        <v>36.479999999999997</v>
      </c>
      <c r="M11" s="95">
        <v>36.840000000000003</v>
      </c>
      <c r="N11" s="95">
        <v>36.840000000000003</v>
      </c>
      <c r="O11" s="95">
        <f t="shared" si="7"/>
        <v>2.3199999999999998</v>
      </c>
      <c r="P11" s="96">
        <f t="shared" si="0"/>
        <v>6.7</v>
      </c>
      <c r="Q11" s="95">
        <f t="shared" si="1"/>
        <v>0.34</v>
      </c>
      <c r="R11" s="96">
        <f t="shared" si="2"/>
        <v>0.9</v>
      </c>
      <c r="S11" s="95">
        <f t="shared" si="3"/>
        <v>-0.01</v>
      </c>
      <c r="T11" s="97">
        <f t="shared" si="4"/>
        <v>0</v>
      </c>
      <c r="U11" s="97">
        <f t="shared" si="5"/>
        <v>0</v>
      </c>
      <c r="V11" s="97">
        <f t="shared" si="6"/>
        <v>0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33">
        <v>4</v>
      </c>
      <c r="B12" s="133" t="s">
        <v>20</v>
      </c>
      <c r="C12" s="133" t="s">
        <v>32</v>
      </c>
      <c r="D12" s="4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37.799999999999997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7">
        <f t="shared" si="3"/>
        <v>0</v>
      </c>
      <c r="T12" s="97">
        <f t="shared" si="4"/>
        <v>0</v>
      </c>
      <c r="U12" s="97">
        <f t="shared" si="5"/>
        <v>0</v>
      </c>
      <c r="V12" s="97">
        <f t="shared" si="6"/>
        <v>0</v>
      </c>
      <c r="W12" s="3" t="s">
        <v>19</v>
      </c>
      <c r="X12" s="3" t="s">
        <v>19</v>
      </c>
    </row>
    <row r="13" spans="1:24" ht="31.5" x14ac:dyDescent="0.25">
      <c r="A13" s="133">
        <v>5</v>
      </c>
      <c r="B13" s="133" t="s">
        <v>3</v>
      </c>
      <c r="C13" s="133" t="s">
        <v>57</v>
      </c>
      <c r="D13" s="4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40.75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7"/>
        <v>2.9</v>
      </c>
      <c r="P13" s="96">
        <f t="shared" si="0"/>
        <v>7.7</v>
      </c>
      <c r="Q13" s="95">
        <f t="shared" si="1"/>
        <v>0.33</v>
      </c>
      <c r="R13" s="96">
        <f t="shared" si="2"/>
        <v>0.8</v>
      </c>
      <c r="S13" s="97">
        <f t="shared" si="3"/>
        <v>0</v>
      </c>
      <c r="T13" s="97">
        <f t="shared" si="4"/>
        <v>0</v>
      </c>
      <c r="U13" s="97">
        <f t="shared" si="5"/>
        <v>0</v>
      </c>
      <c r="V13" s="97">
        <f t="shared" si="6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33">
        <v>6</v>
      </c>
      <c r="B14" s="133" t="s">
        <v>4</v>
      </c>
      <c r="C14" s="133" t="s">
        <v>34</v>
      </c>
      <c r="D14" s="4" t="s">
        <v>11</v>
      </c>
      <c r="E14" s="95">
        <v>37.08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38.58</v>
      </c>
      <c r="K14" s="95">
        <v>38.67</v>
      </c>
      <c r="L14" s="95">
        <v>38.67</v>
      </c>
      <c r="M14" s="95">
        <v>38.479999999999997</v>
      </c>
      <c r="N14" s="95">
        <v>38.479999999999997</v>
      </c>
      <c r="O14" s="95">
        <f t="shared" si="7"/>
        <v>1.4</v>
      </c>
      <c r="P14" s="96">
        <f t="shared" si="0"/>
        <v>3.8</v>
      </c>
      <c r="Q14" s="95">
        <f t="shared" si="1"/>
        <v>-0.19</v>
      </c>
      <c r="R14" s="96">
        <f t="shared" si="2"/>
        <v>-0.5</v>
      </c>
      <c r="S14" s="95">
        <f t="shared" si="3"/>
        <v>-0.1</v>
      </c>
      <c r="T14" s="96">
        <f t="shared" si="4"/>
        <v>-0.3</v>
      </c>
      <c r="U14" s="97">
        <f t="shared" si="5"/>
        <v>0</v>
      </c>
      <c r="V14" s="97">
        <f t="shared" si="6"/>
        <v>0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33">
        <v>7</v>
      </c>
      <c r="B15" s="133" t="s">
        <v>5</v>
      </c>
      <c r="C15" s="16" t="s">
        <v>35</v>
      </c>
      <c r="D15" s="4" t="s">
        <v>11</v>
      </c>
      <c r="E15" s="98">
        <v>14.51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12.73</v>
      </c>
      <c r="K15" s="98">
        <v>12.84</v>
      </c>
      <c r="L15" s="98">
        <v>12.84</v>
      </c>
      <c r="M15" s="98">
        <v>12.73</v>
      </c>
      <c r="N15" s="98">
        <v>12.73</v>
      </c>
      <c r="O15" s="95">
        <f t="shared" si="7"/>
        <v>-1.78</v>
      </c>
      <c r="P15" s="96">
        <f t="shared" si="0"/>
        <v>-12.3</v>
      </c>
      <c r="Q15" s="95">
        <f t="shared" si="1"/>
        <v>-0.28000000000000003</v>
      </c>
      <c r="R15" s="96">
        <f t="shared" si="2"/>
        <v>-2.2000000000000002</v>
      </c>
      <c r="S15" s="97">
        <f t="shared" si="3"/>
        <v>0</v>
      </c>
      <c r="T15" s="97">
        <f t="shared" si="4"/>
        <v>0</v>
      </c>
      <c r="U15" s="97">
        <f t="shared" si="5"/>
        <v>0</v>
      </c>
      <c r="V15" s="97">
        <f t="shared" si="6"/>
        <v>0</v>
      </c>
      <c r="W15" s="3" t="e">
        <f>N15-#REF!</f>
        <v>#REF!</v>
      </c>
      <c r="X15" s="6" t="e">
        <f>N15/#REF!*100-100</f>
        <v>#REF!</v>
      </c>
    </row>
    <row r="16" spans="1:24" ht="53.25" customHeight="1" x14ac:dyDescent="0.25">
      <c r="A16" s="133"/>
      <c r="B16" s="133" t="s">
        <v>41</v>
      </c>
      <c r="C16" s="16" t="s">
        <v>39</v>
      </c>
      <c r="D16" s="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3"/>
      <c r="T16" s="6"/>
      <c r="U16" s="3"/>
      <c r="V16" s="6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ht="15.75" customHeight="1" x14ac:dyDescent="0.25">
      <c r="A18" s="20"/>
      <c r="B18" s="20"/>
      <c r="C18" s="21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5"/>
      <c r="T18" s="25"/>
      <c r="U18" s="25"/>
      <c r="V18" s="25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ht="15.75" customHeight="1" x14ac:dyDescent="0.25">
      <c r="A20" s="20"/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3"/>
      <c r="S20" s="25"/>
      <c r="T20" s="25"/>
      <c r="U20" s="25"/>
      <c r="V20" s="25"/>
      <c r="W20" s="7"/>
      <c r="X20" s="7"/>
    </row>
    <row r="21" spans="1:24" ht="15.75" customHeight="1" x14ac:dyDescent="0.25">
      <c r="A21" s="20"/>
      <c r="B21" s="20"/>
      <c r="C21" s="2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3"/>
      <c r="S21" s="25"/>
      <c r="T21" s="25"/>
      <c r="U21" s="25"/>
      <c r="V21" s="25"/>
      <c r="W21" s="7"/>
      <c r="X21" s="7"/>
    </row>
    <row r="22" spans="1:24" ht="15.75" customHeight="1" x14ac:dyDescent="0.25">
      <c r="A22" s="20"/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3"/>
      <c r="S22" s="25"/>
      <c r="T22" s="25"/>
      <c r="U22" s="25"/>
      <c r="V22" s="25"/>
      <c r="W22" s="7"/>
      <c r="X22" s="7"/>
    </row>
    <row r="23" spans="1:24" ht="15.75" customHeight="1" x14ac:dyDescent="0.25">
      <c r="A23" s="20"/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3"/>
      <c r="S23" s="25"/>
      <c r="T23" s="25"/>
      <c r="U23" s="25"/>
      <c r="V23" s="25"/>
      <c r="W23" s="7"/>
      <c r="X23" s="7"/>
    </row>
    <row r="24" spans="1:24" x14ac:dyDescent="0.25">
      <c r="A24" s="216" t="s">
        <v>21</v>
      </c>
      <c r="B24" s="216"/>
      <c r="C24" s="216"/>
      <c r="D24" s="216"/>
      <c r="E24" s="216"/>
      <c r="F24" s="216"/>
      <c r="G24" s="7"/>
    </row>
    <row r="25" spans="1:24" x14ac:dyDescent="0.25">
      <c r="A25" s="216" t="s">
        <v>22</v>
      </c>
      <c r="B25" s="216"/>
      <c r="C25" s="134"/>
    </row>
    <row r="36" spans="23:24" x14ac:dyDescent="0.25">
      <c r="W36" s="198"/>
      <c r="X36" s="198"/>
    </row>
    <row r="37" spans="23:24" x14ac:dyDescent="0.25">
      <c r="W37" s="198"/>
      <c r="X37" s="198"/>
    </row>
    <row r="38" spans="23:24" x14ac:dyDescent="0.25">
      <c r="W38" s="198"/>
      <c r="X38" s="198"/>
    </row>
  </sheetData>
  <mergeCells count="20">
    <mergeCell ref="A25:B25"/>
    <mergeCell ref="W36:X36"/>
    <mergeCell ref="W37:X37"/>
    <mergeCell ref="W38:X38"/>
    <mergeCell ref="O6:P6"/>
    <mergeCell ref="Q6:R6"/>
    <mergeCell ref="S6:T6"/>
    <mergeCell ref="U6:V6"/>
    <mergeCell ref="W6:X6"/>
    <mergeCell ref="A24:F24"/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</mergeCells>
  <pageMargins left="0.70866141732283472" right="0.11811023622047245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opLeftCell="A4" zoomScaleNormal="100" workbookViewId="0">
      <selection activeCell="N21" sqref="N21"/>
    </sheetView>
  </sheetViews>
  <sheetFormatPr defaultRowHeight="18.75" x14ac:dyDescent="0.25"/>
  <cols>
    <col min="1" max="1" width="4.5703125" style="32" customWidth="1"/>
    <col min="2" max="2" width="23.28515625" style="32" customWidth="1"/>
    <col min="3" max="3" width="14" style="32" customWidth="1"/>
    <col min="4" max="4" width="10.85546875" style="32" customWidth="1"/>
    <col min="5" max="5" width="11.42578125" style="32" customWidth="1"/>
    <col min="6" max="6" width="11.140625" style="32" customWidth="1"/>
    <col min="7" max="7" width="11.28515625" style="32" hidden="1" customWidth="1"/>
    <col min="8" max="8" width="11.42578125" style="32" hidden="1" customWidth="1"/>
    <col min="9" max="9" width="11" style="32" hidden="1" customWidth="1"/>
    <col min="10" max="10" width="11" style="32" customWidth="1"/>
    <col min="11" max="12" width="11" style="32" hidden="1" customWidth="1"/>
    <col min="13" max="14" width="11" style="32" customWidth="1"/>
    <col min="15" max="15" width="8.5703125" style="32" customWidth="1"/>
    <col min="16" max="16" width="7.42578125" style="32" customWidth="1"/>
    <col min="17" max="17" width="8.7109375" style="32" customWidth="1"/>
    <col min="18" max="18" width="7" style="32" customWidth="1"/>
    <col min="19" max="19" width="8.28515625" style="32" customWidth="1"/>
    <col min="20" max="21" width="7.85546875" style="32" customWidth="1"/>
    <col min="22" max="22" width="7.7109375" style="32" customWidth="1"/>
    <col min="23" max="23" width="8" style="32" hidden="1" customWidth="1"/>
    <col min="24" max="24" width="7.42578125" style="32" hidden="1" customWidth="1"/>
    <col min="25" max="16384" width="9.140625" style="32"/>
  </cols>
  <sheetData>
    <row r="1" spans="1:24" s="33" customFormat="1" ht="18.7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77" t="s">
        <v>40</v>
      </c>
      <c r="T1" s="177"/>
      <c r="U1" s="177"/>
      <c r="V1" s="177"/>
      <c r="W1" s="177"/>
      <c r="X1" s="177"/>
    </row>
    <row r="2" spans="1:24" s="33" customFormat="1" ht="18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78"/>
      <c r="T2" s="178"/>
      <c r="U2" s="178"/>
      <c r="V2" s="178"/>
      <c r="W2" s="178"/>
      <c r="X2" s="178"/>
    </row>
    <row r="3" spans="1:24" s="33" customFormat="1" ht="18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178"/>
      <c r="T3" s="178"/>
      <c r="U3" s="178"/>
      <c r="V3" s="178"/>
      <c r="W3" s="178"/>
      <c r="X3" s="178"/>
    </row>
    <row r="4" spans="1:24" ht="18.75" customHeigh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34"/>
      <c r="P4" s="34"/>
    </row>
    <row r="5" spans="1:24" ht="65.25" customHeight="1" x14ac:dyDescent="0.25">
      <c r="A5" s="179" t="s">
        <v>43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4" ht="17.25" customHeight="1" x14ac:dyDescent="0.25">
      <c r="A6" s="176" t="s">
        <v>25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</row>
    <row r="7" spans="1:24" ht="17.25" customHeight="1" x14ac:dyDescent="0.25">
      <c r="A7" s="180" t="s">
        <v>6</v>
      </c>
      <c r="B7" s="180" t="s">
        <v>10</v>
      </c>
      <c r="C7" s="180" t="s">
        <v>42</v>
      </c>
      <c r="D7" s="183" t="s">
        <v>9</v>
      </c>
      <c r="E7" s="184" t="s">
        <v>12</v>
      </c>
      <c r="F7" s="185"/>
      <c r="G7" s="185"/>
      <c r="H7" s="185"/>
      <c r="I7" s="185"/>
      <c r="J7" s="185"/>
      <c r="K7" s="185"/>
      <c r="L7" s="185"/>
      <c r="M7" s="185"/>
      <c r="N7" s="186"/>
      <c r="O7" s="190" t="s">
        <v>13</v>
      </c>
      <c r="P7" s="191"/>
      <c r="Q7" s="191"/>
      <c r="R7" s="191"/>
      <c r="S7" s="191"/>
      <c r="T7" s="191"/>
      <c r="U7" s="191"/>
      <c r="V7" s="192"/>
      <c r="W7" s="35"/>
      <c r="X7" s="36"/>
    </row>
    <row r="8" spans="1:24" s="37" customFormat="1" ht="50.25" customHeight="1" x14ac:dyDescent="0.25">
      <c r="A8" s="181"/>
      <c r="B8" s="181"/>
      <c r="C8" s="181"/>
      <c r="D8" s="183"/>
      <c r="E8" s="187"/>
      <c r="F8" s="188"/>
      <c r="G8" s="188"/>
      <c r="H8" s="188"/>
      <c r="I8" s="188"/>
      <c r="J8" s="188"/>
      <c r="K8" s="188"/>
      <c r="L8" s="188"/>
      <c r="M8" s="188"/>
      <c r="N8" s="189"/>
      <c r="O8" s="193" t="s">
        <v>26</v>
      </c>
      <c r="P8" s="193"/>
      <c r="Q8" s="194" t="s">
        <v>27</v>
      </c>
      <c r="R8" s="195"/>
      <c r="S8" s="194" t="s">
        <v>28</v>
      </c>
      <c r="T8" s="195"/>
      <c r="U8" s="194" t="s">
        <v>29</v>
      </c>
      <c r="V8" s="195"/>
      <c r="W8" s="194" t="s">
        <v>17</v>
      </c>
      <c r="X8" s="195"/>
    </row>
    <row r="9" spans="1:24" ht="22.5" customHeight="1" x14ac:dyDescent="0.25">
      <c r="A9" s="182"/>
      <c r="B9" s="182"/>
      <c r="C9" s="182"/>
      <c r="D9" s="183"/>
      <c r="E9" s="38">
        <v>42095</v>
      </c>
      <c r="F9" s="38">
        <v>42370</v>
      </c>
      <c r="G9" s="38">
        <v>42395</v>
      </c>
      <c r="H9" s="38">
        <v>42398</v>
      </c>
      <c r="I9" s="38">
        <v>42405</v>
      </c>
      <c r="J9" s="38">
        <v>42430</v>
      </c>
      <c r="K9" s="38">
        <v>42412</v>
      </c>
      <c r="L9" s="38">
        <v>42420</v>
      </c>
      <c r="M9" s="38">
        <v>42454</v>
      </c>
      <c r="N9" s="38">
        <v>42461</v>
      </c>
      <c r="O9" s="38" t="s">
        <v>7</v>
      </c>
      <c r="P9" s="38" t="s">
        <v>8</v>
      </c>
      <c r="Q9" s="38" t="s">
        <v>7</v>
      </c>
      <c r="R9" s="38" t="s">
        <v>8</v>
      </c>
      <c r="S9" s="38" t="s">
        <v>7</v>
      </c>
      <c r="T9" s="38" t="s">
        <v>8</v>
      </c>
      <c r="U9" s="38" t="s">
        <v>7</v>
      </c>
      <c r="V9" s="39" t="s">
        <v>8</v>
      </c>
      <c r="W9" s="38" t="s">
        <v>7</v>
      </c>
      <c r="X9" s="39" t="s">
        <v>8</v>
      </c>
    </row>
    <row r="10" spans="1:24" ht="35.25" customHeight="1" x14ac:dyDescent="0.25">
      <c r="A10" s="39">
        <v>1</v>
      </c>
      <c r="B10" s="38" t="s">
        <v>0</v>
      </c>
      <c r="C10" s="38" t="s">
        <v>30</v>
      </c>
      <c r="D10" s="38" t="s">
        <v>11</v>
      </c>
      <c r="E10" s="40">
        <v>32</v>
      </c>
      <c r="F10" s="40">
        <v>32.67</v>
      </c>
      <c r="G10" s="40">
        <v>32.67</v>
      </c>
      <c r="H10" s="40">
        <v>32.67</v>
      </c>
      <c r="I10" s="40">
        <v>32.67</v>
      </c>
      <c r="J10" s="40">
        <v>32.67</v>
      </c>
      <c r="K10" s="40">
        <v>32.67</v>
      </c>
      <c r="L10" s="40">
        <v>32.67</v>
      </c>
      <c r="M10" s="40">
        <v>32.5</v>
      </c>
      <c r="N10" s="40">
        <v>32.5</v>
      </c>
      <c r="O10" s="40">
        <f>N10-E10</f>
        <v>0.5</v>
      </c>
      <c r="P10" s="41">
        <f>N10/E10*100-100</f>
        <v>1.6</v>
      </c>
      <c r="Q10" s="41">
        <f t="shared" ref="Q10:Q17" si="0">N10-F10</f>
        <v>-0.2</v>
      </c>
      <c r="R10" s="41">
        <f t="shared" ref="R10:R17" si="1">N10/F10*100-100</f>
        <v>-0.5</v>
      </c>
      <c r="S10" s="40">
        <f t="shared" ref="S10:S17" si="2">N10-J10</f>
        <v>-0.17</v>
      </c>
      <c r="T10" s="41">
        <f t="shared" ref="T10:T17" si="3">N10/J10*100-100</f>
        <v>-0.5</v>
      </c>
      <c r="U10" s="42">
        <f t="shared" ref="U10:U11" si="4">N10-M10</f>
        <v>0</v>
      </c>
      <c r="V10" s="42">
        <f t="shared" ref="V10:V11" si="5">N10/M10*100-100</f>
        <v>0</v>
      </c>
      <c r="W10" s="42" t="e">
        <f>N10-#REF!</f>
        <v>#REF!</v>
      </c>
      <c r="X10" s="42" t="e">
        <f>N10/#REF!*100-100</f>
        <v>#REF!</v>
      </c>
    </row>
    <row r="11" spans="1:24" ht="31.5" x14ac:dyDescent="0.25">
      <c r="A11" s="39">
        <v>2</v>
      </c>
      <c r="B11" s="39" t="s">
        <v>1</v>
      </c>
      <c r="C11" s="39" t="s">
        <v>31</v>
      </c>
      <c r="D11" s="38" t="s">
        <v>11</v>
      </c>
      <c r="E11" s="43">
        <v>31.54</v>
      </c>
      <c r="F11" s="43">
        <v>34.549999999999997</v>
      </c>
      <c r="G11" s="43">
        <v>34.549999999999997</v>
      </c>
      <c r="H11" s="43">
        <v>34.549999999999997</v>
      </c>
      <c r="I11" s="43">
        <v>34.549999999999997</v>
      </c>
      <c r="J11" s="43">
        <v>34.549999999999997</v>
      </c>
      <c r="K11" s="43">
        <v>34.549999999999997</v>
      </c>
      <c r="L11" s="43">
        <v>34.549999999999997</v>
      </c>
      <c r="M11" s="43">
        <v>34.68</v>
      </c>
      <c r="N11" s="43">
        <v>34.75</v>
      </c>
      <c r="O11" s="40">
        <f t="shared" ref="O11:O17" si="6">N11-E11</f>
        <v>3.21</v>
      </c>
      <c r="P11" s="41">
        <f t="shared" ref="P11:P17" si="7">N11/E11*100-100</f>
        <v>10.199999999999999</v>
      </c>
      <c r="Q11" s="41">
        <f t="shared" si="0"/>
        <v>0.2</v>
      </c>
      <c r="R11" s="41">
        <f t="shared" si="1"/>
        <v>0.6</v>
      </c>
      <c r="S11" s="40">
        <f t="shared" si="2"/>
        <v>0.2</v>
      </c>
      <c r="T11" s="41">
        <f t="shared" si="3"/>
        <v>0.6</v>
      </c>
      <c r="U11" s="40">
        <f t="shared" si="4"/>
        <v>7.0000000000000007E-2</v>
      </c>
      <c r="V11" s="41">
        <f t="shared" si="5"/>
        <v>0.2</v>
      </c>
      <c r="W11" s="42" t="e">
        <f>N11-#REF!</f>
        <v>#REF!</v>
      </c>
      <c r="X11" s="42" t="e">
        <f>N11/#REF!*100-100</f>
        <v>#REF!</v>
      </c>
    </row>
    <row r="12" spans="1:24" s="49" customFormat="1" ht="31.5" hidden="1" x14ac:dyDescent="0.25">
      <c r="A12" s="44">
        <v>3</v>
      </c>
      <c r="B12" s="44" t="s">
        <v>18</v>
      </c>
      <c r="C12" s="44"/>
      <c r="D12" s="45" t="s">
        <v>11</v>
      </c>
      <c r="E12" s="46" t="s">
        <v>19</v>
      </c>
      <c r="F12" s="46" t="s">
        <v>19</v>
      </c>
      <c r="G12" s="46" t="s">
        <v>19</v>
      </c>
      <c r="H12" s="47" t="s">
        <v>19</v>
      </c>
      <c r="I12" s="47" t="s">
        <v>19</v>
      </c>
      <c r="J12" s="47" t="s">
        <v>19</v>
      </c>
      <c r="K12" s="47" t="s">
        <v>19</v>
      </c>
      <c r="L12" s="47" t="s">
        <v>19</v>
      </c>
      <c r="M12" s="47" t="s">
        <v>19</v>
      </c>
      <c r="N12" s="47" t="s">
        <v>19</v>
      </c>
      <c r="O12" s="47" t="s">
        <v>19</v>
      </c>
      <c r="P12" s="47" t="s">
        <v>19</v>
      </c>
      <c r="Q12" s="48" t="s">
        <v>19</v>
      </c>
      <c r="R12" s="47" t="s">
        <v>19</v>
      </c>
      <c r="S12" s="47" t="s">
        <v>19</v>
      </c>
      <c r="T12" s="48" t="s">
        <v>19</v>
      </c>
      <c r="U12" s="47" t="s">
        <v>19</v>
      </c>
      <c r="V12" s="48" t="s">
        <v>19</v>
      </c>
      <c r="W12" s="47" t="s">
        <v>19</v>
      </c>
      <c r="X12" s="47" t="s">
        <v>19</v>
      </c>
    </row>
    <row r="13" spans="1:24" ht="31.5" x14ac:dyDescent="0.25">
      <c r="A13" s="39">
        <v>3</v>
      </c>
      <c r="B13" s="39" t="s">
        <v>2</v>
      </c>
      <c r="C13" s="39" t="s">
        <v>31</v>
      </c>
      <c r="D13" s="38" t="s">
        <v>11</v>
      </c>
      <c r="E13" s="40">
        <v>34.21</v>
      </c>
      <c r="F13" s="40">
        <v>36.5</v>
      </c>
      <c r="G13" s="40">
        <v>36.479999999999997</v>
      </c>
      <c r="H13" s="40">
        <v>36.479999999999997</v>
      </c>
      <c r="I13" s="40">
        <v>36.479999999999997</v>
      </c>
      <c r="J13" s="40">
        <v>36.479999999999997</v>
      </c>
      <c r="K13" s="40">
        <v>36.479999999999997</v>
      </c>
      <c r="L13" s="40">
        <v>36.479999999999997</v>
      </c>
      <c r="M13" s="40">
        <v>36.619999999999997</v>
      </c>
      <c r="N13" s="40">
        <v>36.69</v>
      </c>
      <c r="O13" s="40">
        <f t="shared" si="6"/>
        <v>2.48</v>
      </c>
      <c r="P13" s="41">
        <f t="shared" si="7"/>
        <v>7.2</v>
      </c>
      <c r="Q13" s="41">
        <f t="shared" si="0"/>
        <v>0.2</v>
      </c>
      <c r="R13" s="40">
        <f t="shared" si="1"/>
        <v>0.52</v>
      </c>
      <c r="S13" s="40">
        <f t="shared" si="2"/>
        <v>0.21</v>
      </c>
      <c r="T13" s="41">
        <f t="shared" si="3"/>
        <v>0.6</v>
      </c>
      <c r="U13" s="40">
        <f t="shared" ref="U13:U17" si="8">N13-M13</f>
        <v>7.0000000000000007E-2</v>
      </c>
      <c r="V13" s="41">
        <f t="shared" ref="V13:V17" si="9">N13/M13*100-100</f>
        <v>0.2</v>
      </c>
      <c r="W13" s="40" t="e">
        <f>N13-#REF!</f>
        <v>#REF!</v>
      </c>
      <c r="X13" s="41" t="e">
        <f>N13/#REF!*100-100</f>
        <v>#REF!</v>
      </c>
    </row>
    <row r="14" spans="1:24" ht="31.5" x14ac:dyDescent="0.25">
      <c r="A14" s="39">
        <v>4</v>
      </c>
      <c r="B14" s="39" t="s">
        <v>20</v>
      </c>
      <c r="C14" s="39" t="s">
        <v>32</v>
      </c>
      <c r="D14" s="38" t="s">
        <v>11</v>
      </c>
      <c r="E14" s="50" t="s">
        <v>19</v>
      </c>
      <c r="F14" s="50" t="s">
        <v>19</v>
      </c>
      <c r="G14" s="40">
        <v>37.4</v>
      </c>
      <c r="H14" s="43">
        <v>37.4</v>
      </c>
      <c r="I14" s="43">
        <v>37.200000000000003</v>
      </c>
      <c r="J14" s="43">
        <v>37.200000000000003</v>
      </c>
      <c r="K14" s="43">
        <v>37.200000000000003</v>
      </c>
      <c r="L14" s="43">
        <v>37.200000000000003</v>
      </c>
      <c r="M14" s="43">
        <v>37.5</v>
      </c>
      <c r="N14" s="43">
        <v>37.5</v>
      </c>
      <c r="O14" s="43" t="s">
        <v>19</v>
      </c>
      <c r="P14" s="43" t="s">
        <v>19</v>
      </c>
      <c r="Q14" s="51" t="s">
        <v>19</v>
      </c>
      <c r="R14" s="43" t="s">
        <v>19</v>
      </c>
      <c r="S14" s="40">
        <f t="shared" si="2"/>
        <v>0.3</v>
      </c>
      <c r="T14" s="41">
        <f t="shared" si="3"/>
        <v>0.8</v>
      </c>
      <c r="U14" s="42">
        <f t="shared" si="8"/>
        <v>0</v>
      </c>
      <c r="V14" s="42">
        <f t="shared" si="9"/>
        <v>0</v>
      </c>
      <c r="W14" s="40" t="s">
        <v>19</v>
      </c>
      <c r="X14" s="40" t="s">
        <v>19</v>
      </c>
    </row>
    <row r="15" spans="1:24" ht="31.5" x14ac:dyDescent="0.25">
      <c r="A15" s="39">
        <v>5</v>
      </c>
      <c r="B15" s="39" t="s">
        <v>3</v>
      </c>
      <c r="C15" s="39" t="s">
        <v>33</v>
      </c>
      <c r="D15" s="38" t="s">
        <v>11</v>
      </c>
      <c r="E15" s="40">
        <v>37.82</v>
      </c>
      <c r="F15" s="40">
        <v>40.42</v>
      </c>
      <c r="G15" s="40">
        <v>40.42</v>
      </c>
      <c r="H15" s="40">
        <v>40.42</v>
      </c>
      <c r="I15" s="40">
        <v>40.42</v>
      </c>
      <c r="J15" s="40">
        <v>40.42</v>
      </c>
      <c r="K15" s="40">
        <v>40.42</v>
      </c>
      <c r="L15" s="40">
        <v>40.42</v>
      </c>
      <c r="M15" s="40">
        <v>40.68</v>
      </c>
      <c r="N15" s="40">
        <v>40.68</v>
      </c>
      <c r="O15" s="40">
        <f t="shared" si="6"/>
        <v>2.86</v>
      </c>
      <c r="P15" s="41">
        <f t="shared" si="7"/>
        <v>7.6</v>
      </c>
      <c r="Q15" s="41">
        <f t="shared" si="0"/>
        <v>0.3</v>
      </c>
      <c r="R15" s="40">
        <f t="shared" si="1"/>
        <v>0.64</v>
      </c>
      <c r="S15" s="40">
        <f t="shared" si="2"/>
        <v>0.26</v>
      </c>
      <c r="T15" s="41">
        <f t="shared" si="3"/>
        <v>0.6</v>
      </c>
      <c r="U15" s="42">
        <f t="shared" si="8"/>
        <v>0</v>
      </c>
      <c r="V15" s="42">
        <f t="shared" si="9"/>
        <v>0</v>
      </c>
      <c r="W15" s="42" t="e">
        <f>N15-#REF!</f>
        <v>#REF!</v>
      </c>
      <c r="X15" s="42" t="e">
        <f>N15/#REF!*100-100</f>
        <v>#REF!</v>
      </c>
    </row>
    <row r="16" spans="1:24" ht="42" customHeight="1" x14ac:dyDescent="0.25">
      <c r="A16" s="39">
        <v>6</v>
      </c>
      <c r="B16" s="39" t="s">
        <v>4</v>
      </c>
      <c r="C16" s="39" t="s">
        <v>34</v>
      </c>
      <c r="D16" s="38" t="s">
        <v>11</v>
      </c>
      <c r="E16" s="40">
        <v>37</v>
      </c>
      <c r="F16" s="40">
        <v>38.67</v>
      </c>
      <c r="G16" s="40">
        <v>38.67</v>
      </c>
      <c r="H16" s="40">
        <v>38.67</v>
      </c>
      <c r="I16" s="40">
        <v>38.67</v>
      </c>
      <c r="J16" s="40">
        <v>38.67</v>
      </c>
      <c r="K16" s="40">
        <v>38.67</v>
      </c>
      <c r="L16" s="40">
        <v>38.67</v>
      </c>
      <c r="M16" s="40">
        <v>38.590000000000003</v>
      </c>
      <c r="N16" s="40">
        <v>38.51</v>
      </c>
      <c r="O16" s="40">
        <f t="shared" si="6"/>
        <v>1.51</v>
      </c>
      <c r="P16" s="41">
        <f t="shared" si="7"/>
        <v>4.0999999999999996</v>
      </c>
      <c r="Q16" s="41">
        <f t="shared" si="0"/>
        <v>-0.2</v>
      </c>
      <c r="R16" s="40">
        <f t="shared" si="1"/>
        <v>-0.41</v>
      </c>
      <c r="S16" s="40">
        <f t="shared" si="2"/>
        <v>-0.16</v>
      </c>
      <c r="T16" s="41">
        <f t="shared" si="3"/>
        <v>-0.4</v>
      </c>
      <c r="U16" s="40">
        <f t="shared" si="8"/>
        <v>-0.08</v>
      </c>
      <c r="V16" s="41">
        <f t="shared" si="9"/>
        <v>-0.2</v>
      </c>
      <c r="W16" s="42" t="e">
        <f>N16-#REF!</f>
        <v>#REF!</v>
      </c>
      <c r="X16" s="42" t="e">
        <f>N16/#REF!*100-100</f>
        <v>#REF!</v>
      </c>
    </row>
    <row r="17" spans="1:24" ht="33.75" customHeight="1" x14ac:dyDescent="0.25">
      <c r="A17" s="39">
        <v>7</v>
      </c>
      <c r="B17" s="39" t="s">
        <v>5</v>
      </c>
      <c r="C17" s="52" t="s">
        <v>35</v>
      </c>
      <c r="D17" s="38" t="s">
        <v>11</v>
      </c>
      <c r="E17" s="43">
        <v>15.33</v>
      </c>
      <c r="F17" s="43">
        <v>13.01</v>
      </c>
      <c r="G17" s="43">
        <v>12.84</v>
      </c>
      <c r="H17" s="43">
        <v>12.84</v>
      </c>
      <c r="I17" s="43">
        <v>12.84</v>
      </c>
      <c r="J17" s="43">
        <v>12.78</v>
      </c>
      <c r="K17" s="43">
        <v>12.84</v>
      </c>
      <c r="L17" s="43">
        <v>12.84</v>
      </c>
      <c r="M17" s="43">
        <v>12.78</v>
      </c>
      <c r="N17" s="43">
        <v>12.78</v>
      </c>
      <c r="O17" s="40">
        <f t="shared" si="6"/>
        <v>-2.5499999999999998</v>
      </c>
      <c r="P17" s="41">
        <f t="shared" si="7"/>
        <v>-16.600000000000001</v>
      </c>
      <c r="Q17" s="41">
        <f t="shared" si="0"/>
        <v>-0.2</v>
      </c>
      <c r="R17" s="40">
        <f t="shared" si="1"/>
        <v>-1.77</v>
      </c>
      <c r="S17" s="42">
        <f t="shared" si="2"/>
        <v>0</v>
      </c>
      <c r="T17" s="42">
        <f t="shared" si="3"/>
        <v>0</v>
      </c>
      <c r="U17" s="42">
        <f t="shared" si="8"/>
        <v>0</v>
      </c>
      <c r="V17" s="42">
        <f t="shared" si="9"/>
        <v>0</v>
      </c>
      <c r="W17" s="40" t="e">
        <f>N17-#REF!</f>
        <v>#REF!</v>
      </c>
      <c r="X17" s="41" t="e">
        <f>N17/#REF!*100-100</f>
        <v>#REF!</v>
      </c>
    </row>
    <row r="18" spans="1:24" ht="53.25" customHeight="1" x14ac:dyDescent="0.25">
      <c r="A18" s="39"/>
      <c r="B18" s="39" t="s">
        <v>41</v>
      </c>
      <c r="C18" s="52" t="s">
        <v>39</v>
      </c>
      <c r="D18" s="38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0"/>
      <c r="P18" s="41"/>
      <c r="Q18" s="41"/>
      <c r="R18" s="40"/>
      <c r="S18" s="42"/>
      <c r="T18" s="42"/>
      <c r="U18" s="42"/>
      <c r="V18" s="42"/>
      <c r="W18" s="53"/>
      <c r="X18" s="53"/>
    </row>
    <row r="19" spans="1:24" ht="15.75" customHeight="1" x14ac:dyDescent="0.25">
      <c r="A19" s="54"/>
      <c r="B19" s="54"/>
      <c r="C19" s="55"/>
      <c r="D19" s="5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8"/>
      <c r="Q19" s="58"/>
      <c r="R19" s="57"/>
      <c r="S19" s="59"/>
      <c r="T19" s="59"/>
      <c r="U19" s="59"/>
      <c r="V19" s="59"/>
      <c r="W19" s="53"/>
      <c r="X19" s="53"/>
    </row>
    <row r="20" spans="1:24" x14ac:dyDescent="0.25">
      <c r="A20" s="196" t="s">
        <v>21</v>
      </c>
      <c r="B20" s="196"/>
      <c r="C20" s="196"/>
      <c r="D20" s="196"/>
      <c r="E20" s="196"/>
      <c r="F20" s="196"/>
      <c r="G20" s="53"/>
    </row>
    <row r="21" spans="1:24" x14ac:dyDescent="0.25">
      <c r="A21" s="196" t="s">
        <v>22</v>
      </c>
      <c r="B21" s="196"/>
      <c r="C21" s="60"/>
    </row>
    <row r="32" spans="1:24" x14ac:dyDescent="0.25">
      <c r="W32" s="178"/>
      <c r="X32" s="178"/>
    </row>
    <row r="33" spans="23:24" x14ac:dyDescent="0.25">
      <c r="W33" s="178"/>
      <c r="X33" s="178"/>
    </row>
    <row r="34" spans="23:24" x14ac:dyDescent="0.25">
      <c r="W34" s="178"/>
      <c r="X34" s="178"/>
    </row>
  </sheetData>
  <mergeCells count="22">
    <mergeCell ref="W34:X34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0:F20"/>
    <mergeCell ref="A21:B21"/>
    <mergeCell ref="W32:X32"/>
    <mergeCell ref="W33:X33"/>
    <mergeCell ref="A6:X6"/>
    <mergeCell ref="S1:X1"/>
    <mergeCell ref="S2:X2"/>
    <mergeCell ref="S3:X3"/>
    <mergeCell ref="A4:N4"/>
    <mergeCell ref="A5:X5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opLeftCell="A4" zoomScaleNormal="100" workbookViewId="0">
      <selection activeCell="N21" sqref="N21"/>
    </sheetView>
  </sheetViews>
  <sheetFormatPr defaultRowHeight="18.75" x14ac:dyDescent="0.25"/>
  <cols>
    <col min="1" max="1" width="4.5703125" style="5" customWidth="1"/>
    <col min="2" max="2" width="15.28515625" style="5" customWidth="1"/>
    <col min="3" max="3" width="14" style="5" hidden="1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hidden="1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198" t="s">
        <v>15</v>
      </c>
      <c r="T1" s="198"/>
      <c r="U1" s="198"/>
      <c r="V1" s="198"/>
      <c r="W1" s="198"/>
      <c r="X1" s="198"/>
    </row>
    <row r="2" spans="1:24" s="2" customFormat="1" ht="18" hidden="1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8" t="s">
        <v>16</v>
      </c>
      <c r="T2" s="198"/>
      <c r="U2" s="198"/>
      <c r="V2" s="198"/>
      <c r="W2" s="198"/>
      <c r="X2" s="198"/>
    </row>
    <row r="3" spans="1:24" s="2" customFormat="1" ht="18.75" hidden="1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98" t="s">
        <v>24</v>
      </c>
      <c r="T3" s="198"/>
      <c r="U3" s="198"/>
      <c r="V3" s="198"/>
      <c r="W3" s="198"/>
      <c r="X3" s="198"/>
    </row>
    <row r="4" spans="1:24" ht="18.75" customHeight="1" x14ac:dyDescent="0.25">
      <c r="A4" s="198" t="s">
        <v>23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8"/>
      <c r="P4" s="18"/>
    </row>
    <row r="5" spans="1:24" ht="65.25" customHeight="1" x14ac:dyDescent="0.25">
      <c r="A5" s="199" t="s">
        <v>14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</row>
    <row r="6" spans="1:24" ht="17.25" customHeight="1" x14ac:dyDescent="0.25">
      <c r="A6" s="197" t="s">
        <v>44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</row>
    <row r="7" spans="1:24" ht="17.25" customHeight="1" x14ac:dyDescent="0.25">
      <c r="A7" s="200" t="s">
        <v>6</v>
      </c>
      <c r="B7" s="200" t="s">
        <v>10</v>
      </c>
      <c r="C7" s="200" t="s">
        <v>36</v>
      </c>
      <c r="D7" s="203" t="s">
        <v>9</v>
      </c>
      <c r="E7" s="204" t="s">
        <v>12</v>
      </c>
      <c r="F7" s="205"/>
      <c r="G7" s="205"/>
      <c r="H7" s="205"/>
      <c r="I7" s="205"/>
      <c r="J7" s="205"/>
      <c r="K7" s="205"/>
      <c r="L7" s="205"/>
      <c r="M7" s="205"/>
      <c r="N7" s="206"/>
      <c r="O7" s="210" t="s">
        <v>13</v>
      </c>
      <c r="P7" s="211"/>
      <c r="Q7" s="211"/>
      <c r="R7" s="211"/>
      <c r="S7" s="211"/>
      <c r="T7" s="211"/>
      <c r="U7" s="211"/>
      <c r="V7" s="212"/>
      <c r="W7" s="9"/>
      <c r="X7" s="10"/>
    </row>
    <row r="8" spans="1:24" s="1" customFormat="1" ht="50.25" customHeight="1" x14ac:dyDescent="0.25">
      <c r="A8" s="201"/>
      <c r="B8" s="201"/>
      <c r="C8" s="201"/>
      <c r="D8" s="203"/>
      <c r="E8" s="207"/>
      <c r="F8" s="208"/>
      <c r="G8" s="208"/>
      <c r="H8" s="208"/>
      <c r="I8" s="208"/>
      <c r="J8" s="208"/>
      <c r="K8" s="208"/>
      <c r="L8" s="208"/>
      <c r="M8" s="208"/>
      <c r="N8" s="209"/>
      <c r="O8" s="213" t="s">
        <v>45</v>
      </c>
      <c r="P8" s="213"/>
      <c r="Q8" s="214" t="s">
        <v>46</v>
      </c>
      <c r="R8" s="215"/>
      <c r="S8" s="214" t="s">
        <v>47</v>
      </c>
      <c r="T8" s="215"/>
      <c r="U8" s="214" t="s">
        <v>48</v>
      </c>
      <c r="V8" s="215"/>
      <c r="W8" s="214" t="s">
        <v>17</v>
      </c>
      <c r="X8" s="215"/>
    </row>
    <row r="9" spans="1:24" ht="22.5" customHeight="1" x14ac:dyDescent="0.25">
      <c r="A9" s="202"/>
      <c r="B9" s="202"/>
      <c r="C9" s="202"/>
      <c r="D9" s="203"/>
      <c r="E9" s="4">
        <v>42102</v>
      </c>
      <c r="F9" s="4">
        <v>42370</v>
      </c>
      <c r="G9" s="4">
        <v>42395</v>
      </c>
      <c r="H9" s="4">
        <v>42398</v>
      </c>
      <c r="I9" s="4">
        <v>42405</v>
      </c>
      <c r="J9" s="4">
        <v>42437</v>
      </c>
      <c r="K9" s="4">
        <v>42412</v>
      </c>
      <c r="L9" s="4">
        <v>42420</v>
      </c>
      <c r="M9" s="4">
        <v>42461</v>
      </c>
      <c r="N9" s="4">
        <v>42468</v>
      </c>
      <c r="O9" s="4" t="s">
        <v>7</v>
      </c>
      <c r="P9" s="4" t="s">
        <v>8</v>
      </c>
      <c r="Q9" s="4" t="s">
        <v>7</v>
      </c>
      <c r="R9" s="4" t="s">
        <v>8</v>
      </c>
      <c r="S9" s="4" t="s">
        <v>7</v>
      </c>
      <c r="T9" s="4" t="s">
        <v>8</v>
      </c>
      <c r="U9" s="4" t="s">
        <v>7</v>
      </c>
      <c r="V9" s="27" t="s">
        <v>8</v>
      </c>
      <c r="W9" s="4" t="s">
        <v>7</v>
      </c>
      <c r="X9" s="19" t="s">
        <v>8</v>
      </c>
    </row>
    <row r="10" spans="1:24" ht="35.25" customHeight="1" x14ac:dyDescent="0.25">
      <c r="A10" s="19">
        <v>1</v>
      </c>
      <c r="B10" s="4" t="s">
        <v>0</v>
      </c>
      <c r="C10" s="4" t="s">
        <v>30</v>
      </c>
      <c r="D10" s="4" t="s">
        <v>11</v>
      </c>
      <c r="E10" s="3">
        <v>32</v>
      </c>
      <c r="F10" s="3">
        <v>32.67</v>
      </c>
      <c r="G10" s="3">
        <v>32.67</v>
      </c>
      <c r="H10" s="3">
        <v>32.67</v>
      </c>
      <c r="I10" s="3">
        <v>32.67</v>
      </c>
      <c r="J10" s="3">
        <v>32.67</v>
      </c>
      <c r="K10" s="3">
        <v>32.67</v>
      </c>
      <c r="L10" s="3">
        <v>32.67</v>
      </c>
      <c r="M10" s="3">
        <v>32.5</v>
      </c>
      <c r="N10" s="3">
        <v>32.5</v>
      </c>
      <c r="O10" s="3">
        <f>N10-E10</f>
        <v>0.5</v>
      </c>
      <c r="P10" s="6">
        <f>N10/E10*100-100</f>
        <v>1.6</v>
      </c>
      <c r="Q10" s="3">
        <f t="shared" ref="Q10:Q17" si="0">N10-F10</f>
        <v>-0.17</v>
      </c>
      <c r="R10" s="6">
        <f t="shared" ref="R10:R17" si="1">N10/F10*100-100</f>
        <v>-0.5</v>
      </c>
      <c r="S10" s="3">
        <f t="shared" ref="S10:S17" si="2">N10-J10</f>
        <v>-0.17</v>
      </c>
      <c r="T10" s="6">
        <f t="shared" ref="T10:T17" si="3">N10/J10*100-100</f>
        <v>-0.5</v>
      </c>
      <c r="U10" s="8">
        <f t="shared" ref="U10:U17" si="4">N10-M10</f>
        <v>0</v>
      </c>
      <c r="V10" s="8">
        <f t="shared" ref="V10:V17" si="5">N10/M10*100-100</f>
        <v>0</v>
      </c>
      <c r="W10" s="8" t="e">
        <f>N10-#REF!</f>
        <v>#REF!</v>
      </c>
      <c r="X10" s="8" t="e">
        <f>N10/#REF!*100-100</f>
        <v>#REF!</v>
      </c>
    </row>
    <row r="11" spans="1:24" ht="31.5" x14ac:dyDescent="0.25">
      <c r="A11" s="19">
        <v>2</v>
      </c>
      <c r="B11" s="19" t="s">
        <v>1</v>
      </c>
      <c r="C11" s="19" t="s">
        <v>31</v>
      </c>
      <c r="D11" s="4" t="s">
        <v>11</v>
      </c>
      <c r="E11" s="12">
        <v>31.47</v>
      </c>
      <c r="F11" s="12">
        <v>34.549999999999997</v>
      </c>
      <c r="G11" s="12">
        <v>34.549999999999997</v>
      </c>
      <c r="H11" s="12">
        <v>34.549999999999997</v>
      </c>
      <c r="I11" s="12">
        <v>34.549999999999997</v>
      </c>
      <c r="J11" s="12">
        <v>34.549999999999997</v>
      </c>
      <c r="K11" s="12">
        <v>34.549999999999997</v>
      </c>
      <c r="L11" s="12">
        <v>34.549999999999997</v>
      </c>
      <c r="M11" s="12">
        <v>34.75</v>
      </c>
      <c r="N11" s="12">
        <v>34.68</v>
      </c>
      <c r="O11" s="3">
        <f t="shared" ref="O11:O17" si="6">N11-E11</f>
        <v>3.21</v>
      </c>
      <c r="P11" s="6">
        <f t="shared" ref="P11:P17" si="7">N11/E11*100-100</f>
        <v>10.199999999999999</v>
      </c>
      <c r="Q11" s="3">
        <f t="shared" si="0"/>
        <v>0.13</v>
      </c>
      <c r="R11" s="6">
        <f t="shared" si="1"/>
        <v>0.4</v>
      </c>
      <c r="S11" s="3">
        <f t="shared" si="2"/>
        <v>0.13</v>
      </c>
      <c r="T11" s="6">
        <f t="shared" si="3"/>
        <v>0.4</v>
      </c>
      <c r="U11" s="3">
        <f t="shared" si="4"/>
        <v>-7.0000000000000007E-2</v>
      </c>
      <c r="V11" s="6">
        <f t="shared" si="5"/>
        <v>-0.2</v>
      </c>
      <c r="W11" s="8" t="e">
        <f>N11-#REF!</f>
        <v>#REF!</v>
      </c>
      <c r="X11" s="8" t="e">
        <f>N11/#REF!*100-100</f>
        <v>#REF!</v>
      </c>
    </row>
    <row r="12" spans="1:24" s="15" customFormat="1" ht="31.5" hidden="1" customHeight="1" x14ac:dyDescent="0.25">
      <c r="A12" s="13">
        <v>3</v>
      </c>
      <c r="B12" s="13" t="s">
        <v>18</v>
      </c>
      <c r="C12" s="13"/>
      <c r="D12" s="4" t="s">
        <v>11</v>
      </c>
      <c r="E12" s="11" t="s">
        <v>19</v>
      </c>
      <c r="F12" s="11" t="s">
        <v>19</v>
      </c>
      <c r="G12" s="11" t="s">
        <v>19</v>
      </c>
      <c r="H12" s="12" t="s">
        <v>19</v>
      </c>
      <c r="I12" s="12" t="s">
        <v>19</v>
      </c>
      <c r="J12" s="12" t="s">
        <v>19</v>
      </c>
      <c r="K12" s="12" t="s">
        <v>19</v>
      </c>
      <c r="L12" s="12" t="s">
        <v>19</v>
      </c>
      <c r="M12" s="12" t="s">
        <v>19</v>
      </c>
      <c r="N12" s="12" t="s">
        <v>19</v>
      </c>
      <c r="O12" s="3" t="e">
        <f t="shared" si="6"/>
        <v>#VALUE!</v>
      </c>
      <c r="P12" s="6" t="e">
        <f t="shared" si="7"/>
        <v>#VALUE!</v>
      </c>
      <c r="Q12" s="3" t="e">
        <f t="shared" si="0"/>
        <v>#VALUE!</v>
      </c>
      <c r="R12" s="6" t="e">
        <f t="shared" si="1"/>
        <v>#VALUE!</v>
      </c>
      <c r="S12" s="3" t="e">
        <f t="shared" si="2"/>
        <v>#VALUE!</v>
      </c>
      <c r="T12" s="6" t="e">
        <f t="shared" si="3"/>
        <v>#VALUE!</v>
      </c>
      <c r="U12" s="3" t="e">
        <f t="shared" si="4"/>
        <v>#VALUE!</v>
      </c>
      <c r="V12" s="6" t="e">
        <f t="shared" si="5"/>
        <v>#VALUE!</v>
      </c>
      <c r="W12" s="14" t="s">
        <v>19</v>
      </c>
      <c r="X12" s="14" t="s">
        <v>19</v>
      </c>
    </row>
    <row r="13" spans="1:24" ht="31.5" x14ac:dyDescent="0.25">
      <c r="A13" s="19">
        <v>3</v>
      </c>
      <c r="B13" s="19" t="s">
        <v>2</v>
      </c>
      <c r="C13" s="19" t="s">
        <v>31</v>
      </c>
      <c r="D13" s="4" t="s">
        <v>11</v>
      </c>
      <c r="E13" s="3">
        <v>34.21</v>
      </c>
      <c r="F13" s="3">
        <v>36.5</v>
      </c>
      <c r="G13" s="3">
        <v>36.479999999999997</v>
      </c>
      <c r="H13" s="3">
        <v>36.479999999999997</v>
      </c>
      <c r="I13" s="3">
        <v>36.479999999999997</v>
      </c>
      <c r="J13" s="3">
        <v>36.479999999999997</v>
      </c>
      <c r="K13" s="3">
        <v>36.479999999999997</v>
      </c>
      <c r="L13" s="3">
        <v>36.479999999999997</v>
      </c>
      <c r="M13" s="3">
        <v>36.69</v>
      </c>
      <c r="N13" s="3">
        <v>36.69</v>
      </c>
      <c r="O13" s="3">
        <f t="shared" si="6"/>
        <v>2.48</v>
      </c>
      <c r="P13" s="6">
        <f t="shared" si="7"/>
        <v>7.2</v>
      </c>
      <c r="Q13" s="3">
        <f t="shared" si="0"/>
        <v>0.19</v>
      </c>
      <c r="R13" s="6">
        <f t="shared" si="1"/>
        <v>0.5</v>
      </c>
      <c r="S13" s="3">
        <f t="shared" si="2"/>
        <v>0.21</v>
      </c>
      <c r="T13" s="6">
        <f t="shared" si="3"/>
        <v>0.6</v>
      </c>
      <c r="U13" s="8">
        <f t="shared" si="4"/>
        <v>0</v>
      </c>
      <c r="V13" s="8">
        <f t="shared" si="5"/>
        <v>0</v>
      </c>
      <c r="W13" s="3" t="e">
        <f>N13-#REF!</f>
        <v>#REF!</v>
      </c>
      <c r="X13" s="6" t="e">
        <f>N13/#REF!*100-100</f>
        <v>#REF!</v>
      </c>
    </row>
    <row r="14" spans="1:24" ht="31.5" x14ac:dyDescent="0.25">
      <c r="A14" s="19">
        <v>4</v>
      </c>
      <c r="B14" s="19" t="s">
        <v>20</v>
      </c>
      <c r="C14" s="19" t="s">
        <v>32</v>
      </c>
      <c r="D14" s="4" t="s">
        <v>11</v>
      </c>
      <c r="E14" s="11" t="s">
        <v>19</v>
      </c>
      <c r="F14" s="11" t="s">
        <v>19</v>
      </c>
      <c r="G14" s="3">
        <v>37.4</v>
      </c>
      <c r="H14" s="12">
        <v>37.4</v>
      </c>
      <c r="I14" s="12">
        <v>37.200000000000003</v>
      </c>
      <c r="J14" s="12">
        <v>37.200000000000003</v>
      </c>
      <c r="K14" s="12">
        <v>37.200000000000003</v>
      </c>
      <c r="L14" s="12">
        <v>37.200000000000003</v>
      </c>
      <c r="M14" s="12">
        <v>37.5</v>
      </c>
      <c r="N14" s="12">
        <v>37.5</v>
      </c>
      <c r="O14" s="11" t="s">
        <v>19</v>
      </c>
      <c r="P14" s="11" t="s">
        <v>19</v>
      </c>
      <c r="Q14" s="11" t="s">
        <v>19</v>
      </c>
      <c r="R14" s="11" t="s">
        <v>19</v>
      </c>
      <c r="S14" s="3">
        <f t="shared" si="2"/>
        <v>0.3</v>
      </c>
      <c r="T14" s="6">
        <f t="shared" si="3"/>
        <v>0.8</v>
      </c>
      <c r="U14" s="8">
        <f t="shared" si="4"/>
        <v>0</v>
      </c>
      <c r="V14" s="8">
        <f t="shared" si="5"/>
        <v>0</v>
      </c>
      <c r="W14" s="3" t="s">
        <v>19</v>
      </c>
      <c r="X14" s="3" t="s">
        <v>19</v>
      </c>
    </row>
    <row r="15" spans="1:24" ht="31.5" x14ac:dyDescent="0.25">
      <c r="A15" s="19">
        <v>5</v>
      </c>
      <c r="B15" s="19" t="s">
        <v>3</v>
      </c>
      <c r="C15" s="19" t="s">
        <v>33</v>
      </c>
      <c r="D15" s="4" t="s">
        <v>11</v>
      </c>
      <c r="E15" s="3">
        <v>37.82</v>
      </c>
      <c r="F15" s="3">
        <v>40.42</v>
      </c>
      <c r="G15" s="3">
        <v>40.42</v>
      </c>
      <c r="H15" s="3">
        <v>40.42</v>
      </c>
      <c r="I15" s="3">
        <v>40.42</v>
      </c>
      <c r="J15" s="3">
        <v>40.42</v>
      </c>
      <c r="K15" s="3">
        <v>40.42</v>
      </c>
      <c r="L15" s="3">
        <v>40.42</v>
      </c>
      <c r="M15" s="3">
        <v>40.68</v>
      </c>
      <c r="N15" s="3">
        <v>40.68</v>
      </c>
      <c r="O15" s="3">
        <f t="shared" si="6"/>
        <v>2.86</v>
      </c>
      <c r="P15" s="6">
        <f t="shared" si="7"/>
        <v>7.6</v>
      </c>
      <c r="Q15" s="3">
        <f t="shared" si="0"/>
        <v>0.26</v>
      </c>
      <c r="R15" s="6">
        <f t="shared" si="1"/>
        <v>0.6</v>
      </c>
      <c r="S15" s="3">
        <f t="shared" si="2"/>
        <v>0.26</v>
      </c>
      <c r="T15" s="6">
        <f t="shared" si="3"/>
        <v>0.6</v>
      </c>
      <c r="U15" s="8">
        <f t="shared" si="4"/>
        <v>0</v>
      </c>
      <c r="V15" s="8">
        <f t="shared" si="5"/>
        <v>0</v>
      </c>
      <c r="W15" s="8" t="e">
        <f>N15-#REF!</f>
        <v>#REF!</v>
      </c>
      <c r="X15" s="8" t="e">
        <f>N15/#REF!*100-100</f>
        <v>#REF!</v>
      </c>
    </row>
    <row r="16" spans="1:24" ht="42" customHeight="1" x14ac:dyDescent="0.25">
      <c r="A16" s="19">
        <v>6</v>
      </c>
      <c r="B16" s="19" t="s">
        <v>4</v>
      </c>
      <c r="C16" s="19" t="s">
        <v>34</v>
      </c>
      <c r="D16" s="4" t="s">
        <v>11</v>
      </c>
      <c r="E16" s="3">
        <v>37</v>
      </c>
      <c r="F16" s="3">
        <v>38.67</v>
      </c>
      <c r="G16" s="3">
        <v>38.67</v>
      </c>
      <c r="H16" s="3">
        <v>38.67</v>
      </c>
      <c r="I16" s="3">
        <v>38.67</v>
      </c>
      <c r="J16" s="3">
        <v>38.67</v>
      </c>
      <c r="K16" s="3">
        <v>38.67</v>
      </c>
      <c r="L16" s="3">
        <v>38.67</v>
      </c>
      <c r="M16" s="3">
        <v>38.51</v>
      </c>
      <c r="N16" s="3">
        <v>38.42</v>
      </c>
      <c r="O16" s="3">
        <f t="shared" si="6"/>
        <v>1.42</v>
      </c>
      <c r="P16" s="6">
        <f t="shared" si="7"/>
        <v>3.8</v>
      </c>
      <c r="Q16" s="3">
        <f t="shared" si="0"/>
        <v>-0.25</v>
      </c>
      <c r="R16" s="6">
        <f t="shared" si="1"/>
        <v>-0.6</v>
      </c>
      <c r="S16" s="3">
        <f t="shared" si="2"/>
        <v>-0.25</v>
      </c>
      <c r="T16" s="6">
        <f t="shared" si="3"/>
        <v>-0.6</v>
      </c>
      <c r="U16" s="3">
        <f t="shared" si="4"/>
        <v>-0.09</v>
      </c>
      <c r="V16" s="6">
        <f t="shared" si="5"/>
        <v>-0.2</v>
      </c>
      <c r="W16" s="8" t="e">
        <f>N16-#REF!</f>
        <v>#REF!</v>
      </c>
      <c r="X16" s="8" t="e">
        <f>N16/#REF!*100-100</f>
        <v>#REF!</v>
      </c>
    </row>
    <row r="17" spans="1:24" ht="33.75" customHeight="1" x14ac:dyDescent="0.25">
      <c r="A17" s="19">
        <v>7</v>
      </c>
      <c r="B17" s="19" t="s">
        <v>5</v>
      </c>
      <c r="C17" s="16" t="s">
        <v>35</v>
      </c>
      <c r="D17" s="4" t="s">
        <v>11</v>
      </c>
      <c r="E17" s="12">
        <v>15.33</v>
      </c>
      <c r="F17" s="12">
        <v>13.01</v>
      </c>
      <c r="G17" s="12">
        <v>12.84</v>
      </c>
      <c r="H17" s="12">
        <v>12.84</v>
      </c>
      <c r="I17" s="12">
        <v>12.84</v>
      </c>
      <c r="J17" s="12">
        <v>12.78</v>
      </c>
      <c r="K17" s="12">
        <v>12.84</v>
      </c>
      <c r="L17" s="12">
        <v>12.84</v>
      </c>
      <c r="M17" s="12">
        <v>12.78</v>
      </c>
      <c r="N17" s="12">
        <v>12.78</v>
      </c>
      <c r="O17" s="3">
        <f t="shared" si="6"/>
        <v>-2.5499999999999998</v>
      </c>
      <c r="P17" s="6">
        <f t="shared" si="7"/>
        <v>-16.600000000000001</v>
      </c>
      <c r="Q17" s="3">
        <f t="shared" si="0"/>
        <v>-0.23</v>
      </c>
      <c r="R17" s="6">
        <f t="shared" si="1"/>
        <v>-1.8</v>
      </c>
      <c r="S17" s="8">
        <f t="shared" si="2"/>
        <v>0</v>
      </c>
      <c r="T17" s="8">
        <f t="shared" si="3"/>
        <v>0</v>
      </c>
      <c r="U17" s="8">
        <f t="shared" si="4"/>
        <v>0</v>
      </c>
      <c r="V17" s="8">
        <f t="shared" si="5"/>
        <v>0</v>
      </c>
      <c r="W17" s="3" t="e">
        <f>N17-#REF!</f>
        <v>#REF!</v>
      </c>
      <c r="X17" s="6" t="e">
        <f>N17/#REF!*100-100</f>
        <v>#REF!</v>
      </c>
    </row>
    <row r="18" spans="1:24" ht="24" hidden="1" customHeight="1" x14ac:dyDescent="0.25">
      <c r="A18" s="19"/>
      <c r="B18" s="19" t="s">
        <v>37</v>
      </c>
      <c r="C18" s="16" t="s">
        <v>38</v>
      </c>
      <c r="D18" s="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"/>
      <c r="P18" s="6"/>
      <c r="Q18" s="6"/>
      <c r="R18" s="3"/>
      <c r="S18" s="8"/>
      <c r="T18" s="8"/>
      <c r="U18" s="8"/>
      <c r="V18" s="8"/>
      <c r="W18" s="7"/>
      <c r="X18" s="7"/>
    </row>
    <row r="19" spans="1:24" ht="24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x14ac:dyDescent="0.25">
      <c r="A20" s="216" t="s">
        <v>21</v>
      </c>
      <c r="B20" s="216"/>
      <c r="C20" s="216"/>
      <c r="D20" s="216"/>
      <c r="E20" s="216"/>
      <c r="F20" s="216"/>
      <c r="G20" s="7"/>
    </row>
    <row r="21" spans="1:24" x14ac:dyDescent="0.25">
      <c r="A21" s="216" t="s">
        <v>22</v>
      </c>
      <c r="B21" s="216"/>
      <c r="C21" s="17"/>
    </row>
    <row r="34" spans="23:24" x14ac:dyDescent="0.25">
      <c r="W34" s="198"/>
      <c r="X34" s="198"/>
    </row>
    <row r="35" spans="23:24" x14ac:dyDescent="0.25">
      <c r="W35" s="198"/>
      <c r="X35" s="198"/>
    </row>
    <row r="36" spans="23:24" x14ac:dyDescent="0.25">
      <c r="W36" s="198"/>
      <c r="X36" s="198"/>
    </row>
  </sheetData>
  <mergeCells count="22">
    <mergeCell ref="W36:X36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0:F20"/>
    <mergeCell ref="A21:B21"/>
    <mergeCell ref="W34:X34"/>
    <mergeCell ref="W35:X35"/>
    <mergeCell ref="A6:X6"/>
    <mergeCell ref="S1:X1"/>
    <mergeCell ref="S2:X2"/>
    <mergeCell ref="S3:X3"/>
    <mergeCell ref="A4:N4"/>
    <mergeCell ref="A5:X5"/>
  </mergeCells>
  <pageMargins left="0.70866141732283472" right="0.11811023622047245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opLeftCell="A7" zoomScaleNormal="100" workbookViewId="0">
      <selection activeCell="N20" sqref="N20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7" t="s">
        <v>40</v>
      </c>
      <c r="T1" s="217"/>
      <c r="U1" s="217"/>
      <c r="V1" s="217"/>
      <c r="W1" s="217"/>
      <c r="X1" s="217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8"/>
      <c r="T2" s="198"/>
      <c r="U2" s="198"/>
      <c r="V2" s="198"/>
      <c r="W2" s="198"/>
      <c r="X2" s="198"/>
    </row>
    <row r="3" spans="1:24" s="2" customFormat="1" ht="18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98"/>
      <c r="T3" s="198"/>
      <c r="U3" s="198"/>
      <c r="V3" s="198"/>
      <c r="W3" s="198"/>
      <c r="X3" s="198"/>
    </row>
    <row r="4" spans="1:24" ht="18.75" customHeight="1" x14ac:dyDescent="0.25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26"/>
      <c r="P4" s="26"/>
    </row>
    <row r="5" spans="1:24" ht="65.25" customHeight="1" x14ac:dyDescent="0.25">
      <c r="A5" s="199" t="s">
        <v>14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</row>
    <row r="6" spans="1:24" ht="17.25" customHeight="1" x14ac:dyDescent="0.25">
      <c r="A6" s="197" t="s">
        <v>44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</row>
    <row r="7" spans="1:24" ht="17.25" customHeight="1" x14ac:dyDescent="0.25">
      <c r="A7" s="200" t="s">
        <v>6</v>
      </c>
      <c r="B7" s="200" t="s">
        <v>10</v>
      </c>
      <c r="C7" s="200" t="s">
        <v>42</v>
      </c>
      <c r="D7" s="203" t="s">
        <v>9</v>
      </c>
      <c r="E7" s="204" t="s">
        <v>12</v>
      </c>
      <c r="F7" s="205"/>
      <c r="G7" s="205"/>
      <c r="H7" s="205"/>
      <c r="I7" s="205"/>
      <c r="J7" s="205"/>
      <c r="K7" s="205"/>
      <c r="L7" s="205"/>
      <c r="M7" s="205"/>
      <c r="N7" s="206"/>
      <c r="O7" s="210" t="s">
        <v>13</v>
      </c>
      <c r="P7" s="211"/>
      <c r="Q7" s="211"/>
      <c r="R7" s="211"/>
      <c r="S7" s="211"/>
      <c r="T7" s="211"/>
      <c r="U7" s="211"/>
      <c r="V7" s="212"/>
      <c r="W7" s="9"/>
      <c r="X7" s="10"/>
    </row>
    <row r="8" spans="1:24" s="1" customFormat="1" ht="50.25" customHeight="1" x14ac:dyDescent="0.25">
      <c r="A8" s="201"/>
      <c r="B8" s="201"/>
      <c r="C8" s="201"/>
      <c r="D8" s="203"/>
      <c r="E8" s="207"/>
      <c r="F8" s="208"/>
      <c r="G8" s="208"/>
      <c r="H8" s="208"/>
      <c r="I8" s="208"/>
      <c r="J8" s="208"/>
      <c r="K8" s="208"/>
      <c r="L8" s="208"/>
      <c r="M8" s="208"/>
      <c r="N8" s="209"/>
      <c r="O8" s="213" t="s">
        <v>45</v>
      </c>
      <c r="P8" s="213"/>
      <c r="Q8" s="214" t="s">
        <v>46</v>
      </c>
      <c r="R8" s="215"/>
      <c r="S8" s="214" t="s">
        <v>47</v>
      </c>
      <c r="T8" s="215"/>
      <c r="U8" s="214" t="s">
        <v>48</v>
      </c>
      <c r="V8" s="215"/>
      <c r="W8" s="214" t="s">
        <v>17</v>
      </c>
      <c r="X8" s="215"/>
    </row>
    <row r="9" spans="1:24" ht="22.5" customHeight="1" x14ac:dyDescent="0.25">
      <c r="A9" s="202"/>
      <c r="B9" s="202"/>
      <c r="C9" s="202"/>
      <c r="D9" s="203"/>
      <c r="E9" s="4">
        <v>42102</v>
      </c>
      <c r="F9" s="4">
        <v>42370</v>
      </c>
      <c r="G9" s="4">
        <v>42395</v>
      </c>
      <c r="H9" s="4">
        <v>42398</v>
      </c>
      <c r="I9" s="4">
        <v>42405</v>
      </c>
      <c r="J9" s="4">
        <v>42437</v>
      </c>
      <c r="K9" s="4">
        <v>42412</v>
      </c>
      <c r="L9" s="4">
        <v>42420</v>
      </c>
      <c r="M9" s="4">
        <v>42461</v>
      </c>
      <c r="N9" s="4">
        <v>42468</v>
      </c>
      <c r="O9" s="4" t="s">
        <v>7</v>
      </c>
      <c r="P9" s="4" t="s">
        <v>8</v>
      </c>
      <c r="Q9" s="4" t="s">
        <v>7</v>
      </c>
      <c r="R9" s="4" t="s">
        <v>8</v>
      </c>
      <c r="S9" s="4" t="s">
        <v>7</v>
      </c>
      <c r="T9" s="4" t="s">
        <v>8</v>
      </c>
      <c r="U9" s="4" t="s">
        <v>7</v>
      </c>
      <c r="V9" s="27" t="s">
        <v>8</v>
      </c>
      <c r="W9" s="4" t="s">
        <v>7</v>
      </c>
      <c r="X9" s="27" t="s">
        <v>8</v>
      </c>
    </row>
    <row r="10" spans="1:24" ht="35.25" customHeight="1" x14ac:dyDescent="0.25">
      <c r="A10" s="27">
        <v>1</v>
      </c>
      <c r="B10" s="4" t="s">
        <v>0</v>
      </c>
      <c r="C10" s="4" t="s">
        <v>30</v>
      </c>
      <c r="D10" s="4" t="s">
        <v>11</v>
      </c>
      <c r="E10" s="3">
        <v>32</v>
      </c>
      <c r="F10" s="3">
        <v>32.67</v>
      </c>
      <c r="G10" s="3">
        <v>32.67</v>
      </c>
      <c r="H10" s="3">
        <v>32.67</v>
      </c>
      <c r="I10" s="3">
        <v>32.67</v>
      </c>
      <c r="J10" s="3">
        <v>32.67</v>
      </c>
      <c r="K10" s="3">
        <v>32.67</v>
      </c>
      <c r="L10" s="3">
        <v>32.67</v>
      </c>
      <c r="M10" s="3">
        <v>32.5</v>
      </c>
      <c r="N10" s="3">
        <v>32.5</v>
      </c>
      <c r="O10" s="3">
        <f>N10-E10</f>
        <v>0.5</v>
      </c>
      <c r="P10" s="6">
        <f>N10/E10*100-100</f>
        <v>1.6</v>
      </c>
      <c r="Q10" s="3">
        <f t="shared" ref="Q10" si="0">N10-F10</f>
        <v>-0.17</v>
      </c>
      <c r="R10" s="6">
        <f t="shared" ref="R10" si="1">N10/F10*100-100</f>
        <v>-0.5</v>
      </c>
      <c r="S10" s="3">
        <f t="shared" ref="S10" si="2">N10-J10</f>
        <v>-0.17</v>
      </c>
      <c r="T10" s="6">
        <f t="shared" ref="T10" si="3">N10/J10*100-100</f>
        <v>-0.5</v>
      </c>
      <c r="U10" s="8">
        <f t="shared" ref="U10" si="4">N10-M10</f>
        <v>0</v>
      </c>
      <c r="V10" s="8">
        <f t="shared" ref="V10" si="5">N10/M10*100-100</f>
        <v>0</v>
      </c>
      <c r="W10" s="8" t="e">
        <f>N10-#REF!</f>
        <v>#REF!</v>
      </c>
      <c r="X10" s="8" t="e">
        <f>N10/#REF!*100-100</f>
        <v>#REF!</v>
      </c>
    </row>
    <row r="11" spans="1:24" ht="31.5" x14ac:dyDescent="0.25">
      <c r="A11" s="27">
        <v>2</v>
      </c>
      <c r="B11" s="27" t="s">
        <v>1</v>
      </c>
      <c r="C11" s="27" t="s">
        <v>31</v>
      </c>
      <c r="D11" s="4" t="s">
        <v>11</v>
      </c>
      <c r="E11" s="12">
        <v>31.47</v>
      </c>
      <c r="F11" s="12">
        <v>34.549999999999997</v>
      </c>
      <c r="G11" s="12">
        <v>34.549999999999997</v>
      </c>
      <c r="H11" s="12">
        <v>34.549999999999997</v>
      </c>
      <c r="I11" s="12">
        <v>34.549999999999997</v>
      </c>
      <c r="J11" s="12">
        <v>34.549999999999997</v>
      </c>
      <c r="K11" s="12">
        <v>34.549999999999997</v>
      </c>
      <c r="L11" s="12">
        <v>34.549999999999997</v>
      </c>
      <c r="M11" s="12">
        <v>34.75</v>
      </c>
      <c r="N11" s="12">
        <v>34.68</v>
      </c>
      <c r="O11" s="3">
        <f t="shared" ref="O11:O17" si="6">N11-E11</f>
        <v>3.21</v>
      </c>
      <c r="P11" s="6">
        <f t="shared" ref="P11:P17" si="7">N11/E11*100-100</f>
        <v>10.199999999999999</v>
      </c>
      <c r="Q11" s="3">
        <f t="shared" ref="Q11:Q17" si="8">N11-F11</f>
        <v>0.13</v>
      </c>
      <c r="R11" s="6">
        <f t="shared" ref="R11:R17" si="9">N11/F11*100-100</f>
        <v>0.4</v>
      </c>
      <c r="S11" s="3">
        <f t="shared" ref="S11:S17" si="10">N11-J11</f>
        <v>0.13</v>
      </c>
      <c r="T11" s="6">
        <f t="shared" ref="T11:T17" si="11">N11/J11*100-100</f>
        <v>0.4</v>
      </c>
      <c r="U11" s="3">
        <f t="shared" ref="U11:U17" si="12">N11-M11</f>
        <v>-7.0000000000000007E-2</v>
      </c>
      <c r="V11" s="6">
        <f t="shared" ref="V11:V17" si="13">N11/M11*100-100</f>
        <v>-0.2</v>
      </c>
      <c r="W11" s="8" t="e">
        <f>N11-#REF!</f>
        <v>#REF!</v>
      </c>
      <c r="X11" s="8" t="e">
        <f>N11/#REF!*100-100</f>
        <v>#REF!</v>
      </c>
    </row>
    <row r="12" spans="1:24" ht="31.5" hidden="1" x14ac:dyDescent="0.25">
      <c r="A12" s="27">
        <v>3</v>
      </c>
      <c r="B12" s="27" t="s">
        <v>18</v>
      </c>
      <c r="C12" s="27"/>
      <c r="D12" s="4" t="s">
        <v>11</v>
      </c>
      <c r="E12" s="11" t="s">
        <v>19</v>
      </c>
      <c r="F12" s="11" t="s">
        <v>19</v>
      </c>
      <c r="G12" s="11" t="s">
        <v>19</v>
      </c>
      <c r="H12" s="12" t="s">
        <v>19</v>
      </c>
      <c r="I12" s="12" t="s">
        <v>19</v>
      </c>
      <c r="J12" s="12" t="s">
        <v>19</v>
      </c>
      <c r="K12" s="12" t="s">
        <v>19</v>
      </c>
      <c r="L12" s="12" t="s">
        <v>19</v>
      </c>
      <c r="M12" s="12" t="s">
        <v>19</v>
      </c>
      <c r="N12" s="12" t="s">
        <v>19</v>
      </c>
      <c r="O12" s="3" t="e">
        <f t="shared" si="6"/>
        <v>#VALUE!</v>
      </c>
      <c r="P12" s="6" t="e">
        <f t="shared" si="7"/>
        <v>#VALUE!</v>
      </c>
      <c r="Q12" s="3" t="e">
        <f t="shared" si="8"/>
        <v>#VALUE!</v>
      </c>
      <c r="R12" s="6" t="e">
        <f t="shared" si="9"/>
        <v>#VALUE!</v>
      </c>
      <c r="S12" s="3" t="e">
        <f t="shared" si="10"/>
        <v>#VALUE!</v>
      </c>
      <c r="T12" s="6" t="e">
        <f t="shared" si="11"/>
        <v>#VALUE!</v>
      </c>
      <c r="U12" s="3" t="e">
        <f t="shared" si="12"/>
        <v>#VALUE!</v>
      </c>
      <c r="V12" s="6" t="e">
        <f t="shared" si="13"/>
        <v>#VALUE!</v>
      </c>
      <c r="W12" s="12" t="s">
        <v>19</v>
      </c>
      <c r="X12" s="12" t="s">
        <v>19</v>
      </c>
    </row>
    <row r="13" spans="1:24" ht="31.5" x14ac:dyDescent="0.25">
      <c r="A13" s="27">
        <v>3</v>
      </c>
      <c r="B13" s="27" t="s">
        <v>2</v>
      </c>
      <c r="C13" s="27" t="s">
        <v>31</v>
      </c>
      <c r="D13" s="4" t="s">
        <v>11</v>
      </c>
      <c r="E13" s="3">
        <v>34.21</v>
      </c>
      <c r="F13" s="3">
        <v>36.5</v>
      </c>
      <c r="G13" s="3">
        <v>36.479999999999997</v>
      </c>
      <c r="H13" s="3">
        <v>36.479999999999997</v>
      </c>
      <c r="I13" s="3">
        <v>36.479999999999997</v>
      </c>
      <c r="J13" s="3">
        <v>36.479999999999997</v>
      </c>
      <c r="K13" s="3">
        <v>36.479999999999997</v>
      </c>
      <c r="L13" s="3">
        <v>36.479999999999997</v>
      </c>
      <c r="M13" s="3">
        <v>36.69</v>
      </c>
      <c r="N13" s="3">
        <v>36.69</v>
      </c>
      <c r="O13" s="3">
        <f t="shared" si="6"/>
        <v>2.48</v>
      </c>
      <c r="P13" s="6">
        <f t="shared" si="7"/>
        <v>7.2</v>
      </c>
      <c r="Q13" s="3">
        <f t="shared" si="8"/>
        <v>0.19</v>
      </c>
      <c r="R13" s="6">
        <f t="shared" si="9"/>
        <v>0.5</v>
      </c>
      <c r="S13" s="3">
        <f t="shared" si="10"/>
        <v>0.21</v>
      </c>
      <c r="T13" s="6">
        <f t="shared" si="11"/>
        <v>0.6</v>
      </c>
      <c r="U13" s="8">
        <f t="shared" si="12"/>
        <v>0</v>
      </c>
      <c r="V13" s="8">
        <f t="shared" si="13"/>
        <v>0</v>
      </c>
      <c r="W13" s="3" t="e">
        <f>N13-#REF!</f>
        <v>#REF!</v>
      </c>
      <c r="X13" s="6" t="e">
        <f>N13/#REF!*100-100</f>
        <v>#REF!</v>
      </c>
    </row>
    <row r="14" spans="1:24" ht="31.5" x14ac:dyDescent="0.25">
      <c r="A14" s="27">
        <v>4</v>
      </c>
      <c r="B14" s="27" t="s">
        <v>20</v>
      </c>
      <c r="C14" s="27" t="s">
        <v>32</v>
      </c>
      <c r="D14" s="4" t="s">
        <v>11</v>
      </c>
      <c r="E14" s="11" t="s">
        <v>19</v>
      </c>
      <c r="F14" s="11" t="s">
        <v>19</v>
      </c>
      <c r="G14" s="3">
        <v>37.4</v>
      </c>
      <c r="H14" s="12">
        <v>37.4</v>
      </c>
      <c r="I14" s="12">
        <v>37.200000000000003</v>
      </c>
      <c r="J14" s="12">
        <v>37.200000000000003</v>
      </c>
      <c r="K14" s="12">
        <v>37.200000000000003</v>
      </c>
      <c r="L14" s="12">
        <v>37.200000000000003</v>
      </c>
      <c r="M14" s="12">
        <v>37.5</v>
      </c>
      <c r="N14" s="12">
        <v>37.5</v>
      </c>
      <c r="O14" s="11" t="s">
        <v>19</v>
      </c>
      <c r="P14" s="11" t="s">
        <v>19</v>
      </c>
      <c r="Q14" s="11" t="s">
        <v>19</v>
      </c>
      <c r="R14" s="11" t="s">
        <v>19</v>
      </c>
      <c r="S14" s="3">
        <f t="shared" si="10"/>
        <v>0.3</v>
      </c>
      <c r="T14" s="6">
        <f t="shared" si="11"/>
        <v>0.8</v>
      </c>
      <c r="U14" s="8">
        <f t="shared" si="12"/>
        <v>0</v>
      </c>
      <c r="V14" s="8">
        <f t="shared" si="13"/>
        <v>0</v>
      </c>
      <c r="W14" s="3" t="s">
        <v>19</v>
      </c>
      <c r="X14" s="3" t="s">
        <v>19</v>
      </c>
    </row>
    <row r="15" spans="1:24" ht="31.5" x14ac:dyDescent="0.25">
      <c r="A15" s="27">
        <v>5</v>
      </c>
      <c r="B15" s="27" t="s">
        <v>3</v>
      </c>
      <c r="C15" s="27" t="s">
        <v>33</v>
      </c>
      <c r="D15" s="4" t="s">
        <v>11</v>
      </c>
      <c r="E15" s="3">
        <v>37.82</v>
      </c>
      <c r="F15" s="3">
        <v>40.42</v>
      </c>
      <c r="G15" s="3">
        <v>40.42</v>
      </c>
      <c r="H15" s="3">
        <v>40.42</v>
      </c>
      <c r="I15" s="3">
        <v>40.42</v>
      </c>
      <c r="J15" s="3">
        <v>40.42</v>
      </c>
      <c r="K15" s="3">
        <v>40.42</v>
      </c>
      <c r="L15" s="3">
        <v>40.42</v>
      </c>
      <c r="M15" s="3">
        <v>40.68</v>
      </c>
      <c r="N15" s="3">
        <v>40.68</v>
      </c>
      <c r="O15" s="3">
        <f t="shared" si="6"/>
        <v>2.86</v>
      </c>
      <c r="P15" s="6">
        <f t="shared" si="7"/>
        <v>7.6</v>
      </c>
      <c r="Q15" s="3">
        <f t="shared" si="8"/>
        <v>0.26</v>
      </c>
      <c r="R15" s="6">
        <f t="shared" si="9"/>
        <v>0.6</v>
      </c>
      <c r="S15" s="3">
        <f t="shared" si="10"/>
        <v>0.26</v>
      </c>
      <c r="T15" s="6">
        <f t="shared" si="11"/>
        <v>0.6</v>
      </c>
      <c r="U15" s="8">
        <f t="shared" si="12"/>
        <v>0</v>
      </c>
      <c r="V15" s="8">
        <f t="shared" si="13"/>
        <v>0</v>
      </c>
      <c r="W15" s="8" t="e">
        <f>N15-#REF!</f>
        <v>#REF!</v>
      </c>
      <c r="X15" s="8" t="e">
        <f>N15/#REF!*100-100</f>
        <v>#REF!</v>
      </c>
    </row>
    <row r="16" spans="1:24" ht="42" customHeight="1" x14ac:dyDescent="0.25">
      <c r="A16" s="27">
        <v>6</v>
      </c>
      <c r="B16" s="27" t="s">
        <v>4</v>
      </c>
      <c r="C16" s="27" t="s">
        <v>34</v>
      </c>
      <c r="D16" s="4" t="s">
        <v>11</v>
      </c>
      <c r="E16" s="3">
        <v>37</v>
      </c>
      <c r="F16" s="3">
        <v>38.67</v>
      </c>
      <c r="G16" s="3">
        <v>38.67</v>
      </c>
      <c r="H16" s="3">
        <v>38.67</v>
      </c>
      <c r="I16" s="3">
        <v>38.67</v>
      </c>
      <c r="J16" s="3">
        <v>38.67</v>
      </c>
      <c r="K16" s="3">
        <v>38.67</v>
      </c>
      <c r="L16" s="3">
        <v>38.67</v>
      </c>
      <c r="M16" s="3">
        <v>38.51</v>
      </c>
      <c r="N16" s="3">
        <v>38.42</v>
      </c>
      <c r="O16" s="3">
        <f t="shared" si="6"/>
        <v>1.42</v>
      </c>
      <c r="P16" s="6">
        <f t="shared" si="7"/>
        <v>3.8</v>
      </c>
      <c r="Q16" s="3">
        <f t="shared" si="8"/>
        <v>-0.25</v>
      </c>
      <c r="R16" s="6">
        <f t="shared" si="9"/>
        <v>-0.6</v>
      </c>
      <c r="S16" s="3">
        <f t="shared" si="10"/>
        <v>-0.25</v>
      </c>
      <c r="T16" s="6">
        <f t="shared" si="11"/>
        <v>-0.6</v>
      </c>
      <c r="U16" s="3">
        <f t="shared" si="12"/>
        <v>-0.09</v>
      </c>
      <c r="V16" s="6">
        <f t="shared" si="13"/>
        <v>-0.2</v>
      </c>
      <c r="W16" s="8" t="e">
        <f>N16-#REF!</f>
        <v>#REF!</v>
      </c>
      <c r="X16" s="8" t="e">
        <f>N16/#REF!*100-100</f>
        <v>#REF!</v>
      </c>
    </row>
    <row r="17" spans="1:24" ht="33.75" customHeight="1" x14ac:dyDescent="0.25">
      <c r="A17" s="27">
        <v>7</v>
      </c>
      <c r="B17" s="27" t="s">
        <v>5</v>
      </c>
      <c r="C17" s="16" t="s">
        <v>35</v>
      </c>
      <c r="D17" s="4" t="s">
        <v>11</v>
      </c>
      <c r="E17" s="12">
        <v>15.33</v>
      </c>
      <c r="F17" s="12">
        <v>13.01</v>
      </c>
      <c r="G17" s="12">
        <v>12.84</v>
      </c>
      <c r="H17" s="12">
        <v>12.84</v>
      </c>
      <c r="I17" s="12">
        <v>12.84</v>
      </c>
      <c r="J17" s="12">
        <v>12.78</v>
      </c>
      <c r="K17" s="12">
        <v>12.84</v>
      </c>
      <c r="L17" s="12">
        <v>12.84</v>
      </c>
      <c r="M17" s="12">
        <v>12.78</v>
      </c>
      <c r="N17" s="12">
        <v>12.78</v>
      </c>
      <c r="O17" s="3">
        <f t="shared" si="6"/>
        <v>-2.5499999999999998</v>
      </c>
      <c r="P17" s="6">
        <f t="shared" si="7"/>
        <v>-16.600000000000001</v>
      </c>
      <c r="Q17" s="3">
        <f t="shared" si="8"/>
        <v>-0.23</v>
      </c>
      <c r="R17" s="6">
        <f t="shared" si="9"/>
        <v>-1.8</v>
      </c>
      <c r="S17" s="8">
        <f t="shared" si="10"/>
        <v>0</v>
      </c>
      <c r="T17" s="8">
        <f t="shared" si="11"/>
        <v>0</v>
      </c>
      <c r="U17" s="8">
        <f t="shared" si="12"/>
        <v>0</v>
      </c>
      <c r="V17" s="8">
        <f t="shared" si="13"/>
        <v>0</v>
      </c>
      <c r="W17" s="3" t="e">
        <f>N17-#REF!</f>
        <v>#REF!</v>
      </c>
      <c r="X17" s="6" t="e">
        <f>N17/#REF!*100-100</f>
        <v>#REF!</v>
      </c>
    </row>
    <row r="18" spans="1:24" ht="53.25" customHeight="1" x14ac:dyDescent="0.25">
      <c r="A18" s="27"/>
      <c r="B18" s="27" t="s">
        <v>41</v>
      </c>
      <c r="C18" s="16" t="s">
        <v>39</v>
      </c>
      <c r="D18" s="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"/>
      <c r="P18" s="6"/>
      <c r="Q18" s="6"/>
      <c r="R18" s="3"/>
      <c r="S18" s="8"/>
      <c r="T18" s="8"/>
      <c r="U18" s="3"/>
      <c r="V18" s="6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x14ac:dyDescent="0.25">
      <c r="A20" s="216" t="s">
        <v>21</v>
      </c>
      <c r="B20" s="216"/>
      <c r="C20" s="216"/>
      <c r="D20" s="216"/>
      <c r="E20" s="216"/>
      <c r="F20" s="216"/>
      <c r="G20" s="7"/>
    </row>
    <row r="21" spans="1:24" x14ac:dyDescent="0.25">
      <c r="A21" s="216" t="s">
        <v>22</v>
      </c>
      <c r="B21" s="216"/>
      <c r="C21" s="28"/>
    </row>
    <row r="32" spans="1:24" x14ac:dyDescent="0.25">
      <c r="W32" s="198"/>
      <c r="X32" s="198"/>
    </row>
    <row r="33" spans="23:24" x14ac:dyDescent="0.25">
      <c r="W33" s="198"/>
      <c r="X33" s="198"/>
    </row>
    <row r="34" spans="23:24" x14ac:dyDescent="0.25">
      <c r="W34" s="198"/>
      <c r="X34" s="198"/>
    </row>
  </sheetData>
  <mergeCells count="22">
    <mergeCell ref="W34:X34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0:F20"/>
    <mergeCell ref="A21:B21"/>
    <mergeCell ref="W32:X32"/>
    <mergeCell ref="W33:X33"/>
    <mergeCell ref="A6:X6"/>
    <mergeCell ref="S1:X1"/>
    <mergeCell ref="S2:X2"/>
    <mergeCell ref="S3:X3"/>
    <mergeCell ref="A4:N4"/>
    <mergeCell ref="A5:X5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opLeftCell="A4" zoomScaleNormal="100" workbookViewId="0">
      <selection activeCell="N25" sqref="N25"/>
    </sheetView>
  </sheetViews>
  <sheetFormatPr defaultRowHeight="18.75" x14ac:dyDescent="0.25"/>
  <cols>
    <col min="1" max="1" width="4.5703125" style="87" customWidth="1"/>
    <col min="2" max="2" width="15.28515625" style="87" customWidth="1"/>
    <col min="3" max="3" width="14" style="87" hidden="1" customWidth="1"/>
    <col min="4" max="4" width="10.85546875" style="87" customWidth="1"/>
    <col min="5" max="5" width="11.42578125" style="87" customWidth="1"/>
    <col min="6" max="6" width="11.140625" style="87" customWidth="1"/>
    <col min="7" max="7" width="11.28515625" style="87" hidden="1" customWidth="1"/>
    <col min="8" max="8" width="11.42578125" style="87" hidden="1" customWidth="1"/>
    <col min="9" max="9" width="11" style="87" hidden="1" customWidth="1"/>
    <col min="10" max="10" width="11" style="87" customWidth="1"/>
    <col min="11" max="12" width="11" style="87" hidden="1" customWidth="1"/>
    <col min="13" max="14" width="11" style="87" customWidth="1"/>
    <col min="15" max="15" width="8.5703125" style="87" customWidth="1"/>
    <col min="16" max="16" width="7.42578125" style="87" customWidth="1"/>
    <col min="17" max="17" width="8.7109375" style="87" customWidth="1"/>
    <col min="18" max="18" width="7" style="87" customWidth="1"/>
    <col min="19" max="19" width="8.28515625" style="87" customWidth="1"/>
    <col min="20" max="21" width="7.85546875" style="87" customWidth="1"/>
    <col min="22" max="22" width="7.7109375" style="87" customWidth="1"/>
    <col min="23" max="23" width="8" style="87" hidden="1" customWidth="1"/>
    <col min="24" max="24" width="7.42578125" style="87" hidden="1" customWidth="1"/>
    <col min="25" max="16384" width="9.140625" style="87"/>
  </cols>
  <sheetData>
    <row r="1" spans="1:24" s="88" customFormat="1" ht="18.75" hidden="1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218" t="s">
        <v>15</v>
      </c>
      <c r="T1" s="218"/>
      <c r="U1" s="218"/>
      <c r="V1" s="218"/>
      <c r="W1" s="218"/>
      <c r="X1" s="218"/>
    </row>
    <row r="2" spans="1:24" s="88" customFormat="1" ht="18" hidden="1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18" t="s">
        <v>16</v>
      </c>
      <c r="T2" s="218"/>
      <c r="U2" s="218"/>
      <c r="V2" s="218"/>
      <c r="W2" s="218"/>
      <c r="X2" s="218"/>
    </row>
    <row r="3" spans="1:24" s="88" customFormat="1" ht="18.75" hidden="1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218" t="s">
        <v>24</v>
      </c>
      <c r="T3" s="218"/>
      <c r="U3" s="218"/>
      <c r="V3" s="218"/>
      <c r="W3" s="218"/>
      <c r="X3" s="218"/>
    </row>
    <row r="4" spans="1:24" ht="18.75" customHeight="1" x14ac:dyDescent="0.25">
      <c r="A4" s="218" t="s">
        <v>23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89"/>
      <c r="P4" s="89"/>
    </row>
    <row r="5" spans="1:24" ht="65.25" customHeight="1" x14ac:dyDescent="0.25">
      <c r="A5" s="237" t="s">
        <v>14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</row>
    <row r="6" spans="1:24" ht="17.25" customHeight="1" x14ac:dyDescent="0.25">
      <c r="A6" s="236" t="s">
        <v>49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</row>
    <row r="7" spans="1:24" ht="17.25" customHeight="1" x14ac:dyDescent="0.25">
      <c r="A7" s="219" t="s">
        <v>6</v>
      </c>
      <c r="B7" s="219" t="s">
        <v>10</v>
      </c>
      <c r="C7" s="219" t="s">
        <v>36</v>
      </c>
      <c r="D7" s="222" t="s">
        <v>9</v>
      </c>
      <c r="E7" s="223" t="s">
        <v>12</v>
      </c>
      <c r="F7" s="224"/>
      <c r="G7" s="224"/>
      <c r="H7" s="224"/>
      <c r="I7" s="224"/>
      <c r="J7" s="224"/>
      <c r="K7" s="224"/>
      <c r="L7" s="224"/>
      <c r="M7" s="224"/>
      <c r="N7" s="225"/>
      <c r="O7" s="229" t="s">
        <v>13</v>
      </c>
      <c r="P7" s="230"/>
      <c r="Q7" s="230"/>
      <c r="R7" s="230"/>
      <c r="S7" s="230"/>
      <c r="T7" s="230"/>
      <c r="U7" s="230"/>
      <c r="V7" s="231"/>
      <c r="W7" s="90"/>
      <c r="X7" s="91"/>
    </row>
    <row r="8" spans="1:24" s="92" customFormat="1" ht="50.25" customHeight="1" x14ac:dyDescent="0.25">
      <c r="A8" s="220"/>
      <c r="B8" s="220"/>
      <c r="C8" s="220"/>
      <c r="D8" s="222"/>
      <c r="E8" s="226"/>
      <c r="F8" s="227"/>
      <c r="G8" s="227"/>
      <c r="H8" s="227"/>
      <c r="I8" s="227"/>
      <c r="J8" s="227"/>
      <c r="K8" s="227"/>
      <c r="L8" s="227"/>
      <c r="M8" s="227"/>
      <c r="N8" s="228"/>
      <c r="O8" s="232" t="s">
        <v>50</v>
      </c>
      <c r="P8" s="232"/>
      <c r="Q8" s="233" t="s">
        <v>51</v>
      </c>
      <c r="R8" s="234"/>
      <c r="S8" s="233" t="s">
        <v>52</v>
      </c>
      <c r="T8" s="234"/>
      <c r="U8" s="233" t="s">
        <v>53</v>
      </c>
      <c r="V8" s="234"/>
      <c r="W8" s="233" t="s">
        <v>17</v>
      </c>
      <c r="X8" s="234"/>
    </row>
    <row r="9" spans="1:24" ht="22.5" customHeight="1" x14ac:dyDescent="0.25">
      <c r="A9" s="221"/>
      <c r="B9" s="221"/>
      <c r="C9" s="221"/>
      <c r="D9" s="222"/>
      <c r="E9" s="93">
        <v>42109</v>
      </c>
      <c r="F9" s="93">
        <v>42370</v>
      </c>
      <c r="G9" s="93">
        <v>42395</v>
      </c>
      <c r="H9" s="93">
        <v>42398</v>
      </c>
      <c r="I9" s="93">
        <v>42405</v>
      </c>
      <c r="J9" s="93">
        <v>42444</v>
      </c>
      <c r="K9" s="93">
        <v>42412</v>
      </c>
      <c r="L9" s="93">
        <v>42420</v>
      </c>
      <c r="M9" s="93">
        <v>42468</v>
      </c>
      <c r="N9" s="93">
        <v>42475</v>
      </c>
      <c r="O9" s="93" t="s">
        <v>7</v>
      </c>
      <c r="P9" s="93" t="s">
        <v>8</v>
      </c>
      <c r="Q9" s="93" t="s">
        <v>7</v>
      </c>
      <c r="R9" s="93" t="s">
        <v>8</v>
      </c>
      <c r="S9" s="93" t="s">
        <v>7</v>
      </c>
      <c r="T9" s="93" t="s">
        <v>8</v>
      </c>
      <c r="U9" s="93" t="s">
        <v>7</v>
      </c>
      <c r="V9" s="94" t="s">
        <v>8</v>
      </c>
      <c r="W9" s="93" t="s">
        <v>7</v>
      </c>
      <c r="X9" s="94" t="s">
        <v>8</v>
      </c>
    </row>
    <row r="10" spans="1:24" ht="35.25" customHeight="1" x14ac:dyDescent="0.25">
      <c r="A10" s="94">
        <v>1</v>
      </c>
      <c r="B10" s="93" t="s">
        <v>0</v>
      </c>
      <c r="C10" s="93" t="s">
        <v>30</v>
      </c>
      <c r="D10" s="93" t="s">
        <v>11</v>
      </c>
      <c r="E10" s="95">
        <v>32</v>
      </c>
      <c r="F10" s="95">
        <v>32.67</v>
      </c>
      <c r="G10" s="95">
        <v>32.67</v>
      </c>
      <c r="H10" s="95">
        <v>32.67</v>
      </c>
      <c r="I10" s="95">
        <v>32.67</v>
      </c>
      <c r="J10" s="95">
        <v>32.67</v>
      </c>
      <c r="K10" s="95">
        <v>32.67</v>
      </c>
      <c r="L10" s="95">
        <v>32.67</v>
      </c>
      <c r="M10" s="95">
        <v>32.5</v>
      </c>
      <c r="N10" s="95">
        <v>32.5</v>
      </c>
      <c r="O10" s="95">
        <f>N10-E10</f>
        <v>0.5</v>
      </c>
      <c r="P10" s="96">
        <f>N10/E10*100-100</f>
        <v>1.6</v>
      </c>
      <c r="Q10" s="95">
        <f t="shared" ref="Q10:Q17" si="0">N10-F10</f>
        <v>-0.17</v>
      </c>
      <c r="R10" s="96">
        <f t="shared" ref="R10:R17" si="1">N10/F10*100-100</f>
        <v>-0.5</v>
      </c>
      <c r="S10" s="95">
        <f t="shared" ref="S10:S17" si="2">N10-J10</f>
        <v>-0.17</v>
      </c>
      <c r="T10" s="96">
        <f t="shared" ref="T10:T17" si="3">N10/J10*100-100</f>
        <v>-0.5</v>
      </c>
      <c r="U10" s="97">
        <f t="shared" ref="U10:U17" si="4">N10-M10</f>
        <v>0</v>
      </c>
      <c r="V10" s="97">
        <f t="shared" ref="V10:V17" si="5">N10/M10*100-100</f>
        <v>0</v>
      </c>
      <c r="W10" s="97" t="e">
        <f>N10-#REF!</f>
        <v>#REF!</v>
      </c>
      <c r="X10" s="97" t="e">
        <f>N10/#REF!*100-100</f>
        <v>#REF!</v>
      </c>
    </row>
    <row r="11" spans="1:24" ht="31.5" x14ac:dyDescent="0.25">
      <c r="A11" s="94">
        <v>2</v>
      </c>
      <c r="B11" s="94" t="s">
        <v>1</v>
      </c>
      <c r="C11" s="94" t="s">
        <v>31</v>
      </c>
      <c r="D11" s="93" t="s">
        <v>11</v>
      </c>
      <c r="E11" s="98">
        <v>31.48</v>
      </c>
      <c r="F11" s="98">
        <v>34.549999999999997</v>
      </c>
      <c r="G11" s="98">
        <v>34.549999999999997</v>
      </c>
      <c r="H11" s="98">
        <v>34.549999999999997</v>
      </c>
      <c r="I11" s="98">
        <v>34.549999999999997</v>
      </c>
      <c r="J11" s="98">
        <v>34.58</v>
      </c>
      <c r="K11" s="98">
        <v>34.549999999999997</v>
      </c>
      <c r="L11" s="98">
        <v>34.549999999999997</v>
      </c>
      <c r="M11" s="98">
        <v>34.68</v>
      </c>
      <c r="N11" s="98">
        <v>34.840000000000003</v>
      </c>
      <c r="O11" s="95">
        <f t="shared" ref="O11:O17" si="6">N11-E11</f>
        <v>3.36</v>
      </c>
      <c r="P11" s="96">
        <f t="shared" ref="P11:P17" si="7">N11/E11*100-100</f>
        <v>10.7</v>
      </c>
      <c r="Q11" s="95">
        <f t="shared" si="0"/>
        <v>0.28999999999999998</v>
      </c>
      <c r="R11" s="96">
        <f t="shared" si="1"/>
        <v>0.8</v>
      </c>
      <c r="S11" s="95">
        <f t="shared" si="2"/>
        <v>0.26</v>
      </c>
      <c r="T11" s="96">
        <f t="shared" si="3"/>
        <v>0.8</v>
      </c>
      <c r="U11" s="95">
        <f t="shared" si="4"/>
        <v>0.16</v>
      </c>
      <c r="V11" s="96">
        <f t="shared" si="5"/>
        <v>0.5</v>
      </c>
      <c r="W11" s="97" t="e">
        <f>N11-#REF!</f>
        <v>#REF!</v>
      </c>
      <c r="X11" s="97" t="e">
        <f>N11/#REF!*100-100</f>
        <v>#REF!</v>
      </c>
    </row>
    <row r="12" spans="1:24" s="102" customFormat="1" ht="31.5" hidden="1" customHeight="1" x14ac:dyDescent="0.25">
      <c r="A12" s="99">
        <v>3</v>
      </c>
      <c r="B12" s="99" t="s">
        <v>18</v>
      </c>
      <c r="C12" s="99"/>
      <c r="D12" s="93" t="s">
        <v>11</v>
      </c>
      <c r="E12" s="100"/>
      <c r="F12" s="100" t="s">
        <v>19</v>
      </c>
      <c r="G12" s="100" t="s">
        <v>19</v>
      </c>
      <c r="H12" s="98" t="s">
        <v>19</v>
      </c>
      <c r="I12" s="98" t="s">
        <v>19</v>
      </c>
      <c r="J12" s="98"/>
      <c r="K12" s="98" t="s">
        <v>19</v>
      </c>
      <c r="L12" s="98" t="s">
        <v>19</v>
      </c>
      <c r="M12" s="98" t="s">
        <v>19</v>
      </c>
      <c r="N12" s="98"/>
      <c r="O12" s="95">
        <f t="shared" si="6"/>
        <v>0</v>
      </c>
      <c r="P12" s="96" t="e">
        <f t="shared" si="7"/>
        <v>#DIV/0!</v>
      </c>
      <c r="Q12" s="95" t="e">
        <f t="shared" si="0"/>
        <v>#VALUE!</v>
      </c>
      <c r="R12" s="96" t="e">
        <f t="shared" si="1"/>
        <v>#VALUE!</v>
      </c>
      <c r="S12" s="95">
        <f t="shared" si="2"/>
        <v>0</v>
      </c>
      <c r="T12" s="96" t="e">
        <f t="shared" si="3"/>
        <v>#DIV/0!</v>
      </c>
      <c r="U12" s="95" t="e">
        <f t="shared" si="4"/>
        <v>#VALUE!</v>
      </c>
      <c r="V12" s="96" t="e">
        <f t="shared" si="5"/>
        <v>#VALUE!</v>
      </c>
      <c r="W12" s="101" t="s">
        <v>19</v>
      </c>
      <c r="X12" s="101" t="s">
        <v>19</v>
      </c>
    </row>
    <row r="13" spans="1:24" ht="31.5" x14ac:dyDescent="0.25">
      <c r="A13" s="94">
        <v>3</v>
      </c>
      <c r="B13" s="94" t="s">
        <v>2</v>
      </c>
      <c r="C13" s="94" t="s">
        <v>31</v>
      </c>
      <c r="D13" s="93" t="s">
        <v>11</v>
      </c>
      <c r="E13" s="95">
        <v>34.22</v>
      </c>
      <c r="F13" s="95">
        <v>36.5</v>
      </c>
      <c r="G13" s="95">
        <v>36.479999999999997</v>
      </c>
      <c r="H13" s="95">
        <v>36.479999999999997</v>
      </c>
      <c r="I13" s="95">
        <v>36.479999999999997</v>
      </c>
      <c r="J13" s="95">
        <v>36.520000000000003</v>
      </c>
      <c r="K13" s="95">
        <v>36.479999999999997</v>
      </c>
      <c r="L13" s="95">
        <v>36.479999999999997</v>
      </c>
      <c r="M13" s="95">
        <v>36.69</v>
      </c>
      <c r="N13" s="95">
        <v>36.79</v>
      </c>
      <c r="O13" s="95">
        <f t="shared" si="6"/>
        <v>2.57</v>
      </c>
      <c r="P13" s="96">
        <f t="shared" si="7"/>
        <v>7.5</v>
      </c>
      <c r="Q13" s="95">
        <f t="shared" si="0"/>
        <v>0.28999999999999998</v>
      </c>
      <c r="R13" s="96">
        <f t="shared" si="1"/>
        <v>0.8</v>
      </c>
      <c r="S13" s="95">
        <f t="shared" si="2"/>
        <v>0.27</v>
      </c>
      <c r="T13" s="96">
        <f t="shared" si="3"/>
        <v>0.7</v>
      </c>
      <c r="U13" s="95">
        <f t="shared" si="4"/>
        <v>0.1</v>
      </c>
      <c r="V13" s="96">
        <f t="shared" si="5"/>
        <v>0.3</v>
      </c>
      <c r="W13" s="95" t="e">
        <f>N13-#REF!</f>
        <v>#REF!</v>
      </c>
      <c r="X13" s="96" t="e">
        <f>N13/#REF!*100-100</f>
        <v>#REF!</v>
      </c>
    </row>
    <row r="14" spans="1:24" ht="31.5" x14ac:dyDescent="0.25">
      <c r="A14" s="94">
        <v>4</v>
      </c>
      <c r="B14" s="94" t="s">
        <v>20</v>
      </c>
      <c r="C14" s="94" t="s">
        <v>32</v>
      </c>
      <c r="D14" s="93" t="s">
        <v>11</v>
      </c>
      <c r="E14" s="100" t="s">
        <v>19</v>
      </c>
      <c r="F14" s="100" t="s">
        <v>19</v>
      </c>
      <c r="G14" s="95">
        <v>37.4</v>
      </c>
      <c r="H14" s="98">
        <v>37.4</v>
      </c>
      <c r="I14" s="98">
        <v>37.200000000000003</v>
      </c>
      <c r="J14" s="98">
        <v>37.200000000000003</v>
      </c>
      <c r="K14" s="98">
        <v>37.200000000000003</v>
      </c>
      <c r="L14" s="98">
        <v>37.200000000000003</v>
      </c>
      <c r="M14" s="98">
        <v>37.5</v>
      </c>
      <c r="N14" s="98">
        <v>37.5</v>
      </c>
      <c r="O14" s="100" t="s">
        <v>19</v>
      </c>
      <c r="P14" s="100" t="s">
        <v>19</v>
      </c>
      <c r="Q14" s="100" t="s">
        <v>19</v>
      </c>
      <c r="R14" s="100" t="s">
        <v>19</v>
      </c>
      <c r="S14" s="95">
        <f t="shared" si="2"/>
        <v>0.3</v>
      </c>
      <c r="T14" s="96">
        <f t="shared" si="3"/>
        <v>0.8</v>
      </c>
      <c r="U14" s="97">
        <f t="shared" si="4"/>
        <v>0</v>
      </c>
      <c r="V14" s="97">
        <f t="shared" si="5"/>
        <v>0</v>
      </c>
      <c r="W14" s="95" t="s">
        <v>19</v>
      </c>
      <c r="X14" s="95" t="s">
        <v>19</v>
      </c>
    </row>
    <row r="15" spans="1:24" ht="31.5" x14ac:dyDescent="0.25">
      <c r="A15" s="94">
        <v>5</v>
      </c>
      <c r="B15" s="94" t="s">
        <v>3</v>
      </c>
      <c r="C15" s="94" t="s">
        <v>33</v>
      </c>
      <c r="D15" s="93" t="s">
        <v>11</v>
      </c>
      <c r="E15" s="95">
        <v>37.85</v>
      </c>
      <c r="F15" s="95">
        <v>40.42</v>
      </c>
      <c r="G15" s="95">
        <v>40.42</v>
      </c>
      <c r="H15" s="95">
        <v>40.42</v>
      </c>
      <c r="I15" s="95">
        <v>40.42</v>
      </c>
      <c r="J15" s="95">
        <v>40.520000000000003</v>
      </c>
      <c r="K15" s="95">
        <v>40.42</v>
      </c>
      <c r="L15" s="95">
        <v>40.42</v>
      </c>
      <c r="M15" s="95">
        <v>40.68</v>
      </c>
      <c r="N15" s="95">
        <v>40.75</v>
      </c>
      <c r="O15" s="95">
        <f t="shared" si="6"/>
        <v>2.9</v>
      </c>
      <c r="P15" s="96">
        <f t="shared" si="7"/>
        <v>7.7</v>
      </c>
      <c r="Q15" s="95">
        <f t="shared" si="0"/>
        <v>0.33</v>
      </c>
      <c r="R15" s="96">
        <f t="shared" si="1"/>
        <v>0.8</v>
      </c>
      <c r="S15" s="95">
        <f t="shared" si="2"/>
        <v>0.23</v>
      </c>
      <c r="T15" s="96">
        <f t="shared" si="3"/>
        <v>0.6</v>
      </c>
      <c r="U15" s="95">
        <f t="shared" si="4"/>
        <v>7.0000000000000007E-2</v>
      </c>
      <c r="V15" s="96">
        <f t="shared" si="5"/>
        <v>0.2</v>
      </c>
      <c r="W15" s="97" t="e">
        <f>N15-#REF!</f>
        <v>#REF!</v>
      </c>
      <c r="X15" s="97" t="e">
        <f>N15/#REF!*100-100</f>
        <v>#REF!</v>
      </c>
    </row>
    <row r="16" spans="1:24" ht="42" customHeight="1" x14ac:dyDescent="0.25">
      <c r="A16" s="94">
        <v>6</v>
      </c>
      <c r="B16" s="94" t="s">
        <v>4</v>
      </c>
      <c r="C16" s="94" t="s">
        <v>34</v>
      </c>
      <c r="D16" s="93" t="s">
        <v>11</v>
      </c>
      <c r="E16" s="95">
        <v>37</v>
      </c>
      <c r="F16" s="95">
        <v>38.67</v>
      </c>
      <c r="G16" s="95">
        <v>38.67</v>
      </c>
      <c r="H16" s="95">
        <v>38.67</v>
      </c>
      <c r="I16" s="95">
        <v>38.67</v>
      </c>
      <c r="J16" s="95">
        <v>38.67</v>
      </c>
      <c r="K16" s="95">
        <v>38.67</v>
      </c>
      <c r="L16" s="95">
        <v>38.67</v>
      </c>
      <c r="M16" s="95">
        <v>38.42</v>
      </c>
      <c r="N16" s="95">
        <v>38.49</v>
      </c>
      <c r="O16" s="95">
        <f t="shared" si="6"/>
        <v>1.49</v>
      </c>
      <c r="P16" s="96">
        <f t="shared" si="7"/>
        <v>4</v>
      </c>
      <c r="Q16" s="95">
        <f t="shared" si="0"/>
        <v>-0.18</v>
      </c>
      <c r="R16" s="96">
        <f t="shared" si="1"/>
        <v>-0.5</v>
      </c>
      <c r="S16" s="95">
        <f t="shared" si="2"/>
        <v>-0.18</v>
      </c>
      <c r="T16" s="96">
        <f t="shared" si="3"/>
        <v>-0.5</v>
      </c>
      <c r="U16" s="95">
        <f t="shared" si="4"/>
        <v>7.0000000000000007E-2</v>
      </c>
      <c r="V16" s="96">
        <f t="shared" si="5"/>
        <v>0.2</v>
      </c>
      <c r="W16" s="97" t="e">
        <f>N16-#REF!</f>
        <v>#REF!</v>
      </c>
      <c r="X16" s="97" t="e">
        <f>N16/#REF!*100-100</f>
        <v>#REF!</v>
      </c>
    </row>
    <row r="17" spans="1:24" ht="33.75" customHeight="1" x14ac:dyDescent="0.25">
      <c r="A17" s="94">
        <v>7</v>
      </c>
      <c r="B17" s="94" t="s">
        <v>5</v>
      </c>
      <c r="C17" s="103" t="s">
        <v>35</v>
      </c>
      <c r="D17" s="93" t="s">
        <v>11</v>
      </c>
      <c r="E17" s="98">
        <v>15.33</v>
      </c>
      <c r="F17" s="98">
        <v>13.01</v>
      </c>
      <c r="G17" s="98">
        <v>12.84</v>
      </c>
      <c r="H17" s="98">
        <v>12.84</v>
      </c>
      <c r="I17" s="98">
        <v>12.84</v>
      </c>
      <c r="J17" s="98">
        <v>12.78</v>
      </c>
      <c r="K17" s="98">
        <v>12.84</v>
      </c>
      <c r="L17" s="98">
        <v>12.84</v>
      </c>
      <c r="M17" s="98">
        <v>12.78</v>
      </c>
      <c r="N17" s="98">
        <v>12.78</v>
      </c>
      <c r="O17" s="95">
        <f t="shared" si="6"/>
        <v>-2.5499999999999998</v>
      </c>
      <c r="P17" s="96">
        <f t="shared" si="7"/>
        <v>-16.600000000000001</v>
      </c>
      <c r="Q17" s="95">
        <f t="shared" si="0"/>
        <v>-0.23</v>
      </c>
      <c r="R17" s="96">
        <f t="shared" si="1"/>
        <v>-1.8</v>
      </c>
      <c r="S17" s="97">
        <f t="shared" si="2"/>
        <v>0</v>
      </c>
      <c r="T17" s="97">
        <f t="shared" si="3"/>
        <v>0</v>
      </c>
      <c r="U17" s="97">
        <f t="shared" si="4"/>
        <v>0</v>
      </c>
      <c r="V17" s="97">
        <f t="shared" si="5"/>
        <v>0</v>
      </c>
      <c r="W17" s="95" t="e">
        <f>N17-#REF!</f>
        <v>#REF!</v>
      </c>
      <c r="X17" s="96" t="e">
        <f>N17/#REF!*100-100</f>
        <v>#REF!</v>
      </c>
    </row>
    <row r="18" spans="1:24" ht="24" hidden="1" customHeight="1" x14ac:dyDescent="0.25">
      <c r="A18" s="94"/>
      <c r="B18" s="94" t="s">
        <v>37</v>
      </c>
      <c r="C18" s="103" t="s">
        <v>38</v>
      </c>
      <c r="D18" s="93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5"/>
      <c r="P18" s="96"/>
      <c r="Q18" s="96"/>
      <c r="R18" s="95"/>
      <c r="S18" s="97"/>
      <c r="T18" s="97"/>
      <c r="U18" s="97"/>
      <c r="V18" s="97"/>
      <c r="W18" s="104"/>
      <c r="X18" s="104"/>
    </row>
    <row r="19" spans="1:24" ht="24" customHeight="1" x14ac:dyDescent="0.25">
      <c r="A19" s="105"/>
      <c r="B19" s="105"/>
      <c r="C19" s="106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109"/>
      <c r="R19" s="108"/>
      <c r="S19" s="110"/>
      <c r="T19" s="110"/>
      <c r="U19" s="110"/>
      <c r="V19" s="110"/>
      <c r="W19" s="104"/>
      <c r="X19" s="104"/>
    </row>
    <row r="20" spans="1:24" x14ac:dyDescent="0.25">
      <c r="A20" s="235" t="s">
        <v>60</v>
      </c>
      <c r="B20" s="235"/>
      <c r="C20" s="235"/>
      <c r="D20" s="235"/>
      <c r="E20" s="235"/>
      <c r="F20" s="235"/>
      <c r="G20" s="104"/>
    </row>
    <row r="21" spans="1:24" x14ac:dyDescent="0.25">
      <c r="A21" s="235" t="s">
        <v>22</v>
      </c>
      <c r="B21" s="235"/>
      <c r="C21" s="111"/>
    </row>
    <row r="34" spans="23:24" x14ac:dyDescent="0.25">
      <c r="W34" s="218"/>
      <c r="X34" s="218"/>
    </row>
    <row r="35" spans="23:24" x14ac:dyDescent="0.25">
      <c r="W35" s="218"/>
      <c r="X35" s="218"/>
    </row>
    <row r="36" spans="23:24" x14ac:dyDescent="0.25">
      <c r="W36" s="218"/>
      <c r="X36" s="218"/>
    </row>
  </sheetData>
  <mergeCells count="22">
    <mergeCell ref="A6:X6"/>
    <mergeCell ref="S1:X1"/>
    <mergeCell ref="S2:X2"/>
    <mergeCell ref="S3:X3"/>
    <mergeCell ref="A4:N4"/>
    <mergeCell ref="A5:X5"/>
    <mergeCell ref="W36:X36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0:F20"/>
    <mergeCell ref="A21:B21"/>
    <mergeCell ref="W34:X34"/>
    <mergeCell ref="W35:X35"/>
  </mergeCells>
  <pageMargins left="0.70866141732283472" right="0.11811023622047245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zoomScaleNormal="100" workbookViewId="0">
      <selection activeCell="F24" sqref="F24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7" t="s">
        <v>40</v>
      </c>
      <c r="T1" s="217"/>
      <c r="U1" s="217"/>
      <c r="V1" s="217"/>
      <c r="W1" s="217"/>
      <c r="X1" s="217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8"/>
      <c r="T2" s="198"/>
      <c r="U2" s="198"/>
      <c r="V2" s="198"/>
      <c r="W2" s="198"/>
      <c r="X2" s="198"/>
    </row>
    <row r="3" spans="1:24" s="2" customFormat="1" ht="18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98"/>
      <c r="T3" s="198"/>
      <c r="U3" s="198"/>
      <c r="V3" s="198"/>
      <c r="W3" s="198"/>
      <c r="X3" s="198"/>
    </row>
    <row r="4" spans="1:24" ht="18.75" customHeight="1" x14ac:dyDescent="0.25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29"/>
      <c r="P4" s="29"/>
    </row>
    <row r="5" spans="1:24" ht="65.25" customHeight="1" x14ac:dyDescent="0.25">
      <c r="A5" s="199" t="s">
        <v>14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</row>
    <row r="6" spans="1:24" ht="17.25" customHeight="1" x14ac:dyDescent="0.25">
      <c r="A6" s="197" t="s">
        <v>49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</row>
    <row r="7" spans="1:24" ht="17.25" customHeight="1" x14ac:dyDescent="0.25">
      <c r="A7" s="200" t="s">
        <v>6</v>
      </c>
      <c r="B7" s="200" t="s">
        <v>10</v>
      </c>
      <c r="C7" s="200" t="s">
        <v>42</v>
      </c>
      <c r="D7" s="203" t="s">
        <v>9</v>
      </c>
      <c r="E7" s="223" t="s">
        <v>12</v>
      </c>
      <c r="F7" s="224"/>
      <c r="G7" s="224"/>
      <c r="H7" s="224"/>
      <c r="I7" s="224"/>
      <c r="J7" s="224"/>
      <c r="K7" s="224"/>
      <c r="L7" s="224"/>
      <c r="M7" s="224"/>
      <c r="N7" s="225"/>
      <c r="O7" s="229" t="s">
        <v>13</v>
      </c>
      <c r="P7" s="230"/>
      <c r="Q7" s="230"/>
      <c r="R7" s="230"/>
      <c r="S7" s="230"/>
      <c r="T7" s="230"/>
      <c r="U7" s="230"/>
      <c r="V7" s="231"/>
      <c r="W7" s="9"/>
      <c r="X7" s="10"/>
    </row>
    <row r="8" spans="1:24" s="1" customFormat="1" ht="50.25" customHeight="1" x14ac:dyDescent="0.25">
      <c r="A8" s="201"/>
      <c r="B8" s="201"/>
      <c r="C8" s="201"/>
      <c r="D8" s="203"/>
      <c r="E8" s="226"/>
      <c r="F8" s="227"/>
      <c r="G8" s="227"/>
      <c r="H8" s="227"/>
      <c r="I8" s="227"/>
      <c r="J8" s="227"/>
      <c r="K8" s="227"/>
      <c r="L8" s="227"/>
      <c r="M8" s="227"/>
      <c r="N8" s="228"/>
      <c r="O8" s="232" t="s">
        <v>50</v>
      </c>
      <c r="P8" s="232"/>
      <c r="Q8" s="233" t="s">
        <v>51</v>
      </c>
      <c r="R8" s="234"/>
      <c r="S8" s="233" t="s">
        <v>52</v>
      </c>
      <c r="T8" s="234"/>
      <c r="U8" s="233" t="s">
        <v>53</v>
      </c>
      <c r="V8" s="234"/>
      <c r="W8" s="214" t="s">
        <v>17</v>
      </c>
      <c r="X8" s="215"/>
    </row>
    <row r="9" spans="1:24" ht="22.5" customHeight="1" x14ac:dyDescent="0.25">
      <c r="A9" s="202"/>
      <c r="B9" s="202"/>
      <c r="C9" s="202"/>
      <c r="D9" s="203"/>
      <c r="E9" s="93">
        <v>42109</v>
      </c>
      <c r="F9" s="93">
        <v>42370</v>
      </c>
      <c r="G9" s="93">
        <v>42395</v>
      </c>
      <c r="H9" s="93">
        <v>42398</v>
      </c>
      <c r="I9" s="93">
        <v>42405</v>
      </c>
      <c r="J9" s="93">
        <v>42444</v>
      </c>
      <c r="K9" s="93">
        <v>42412</v>
      </c>
      <c r="L9" s="93">
        <v>42420</v>
      </c>
      <c r="M9" s="93">
        <v>42468</v>
      </c>
      <c r="N9" s="93">
        <v>42475</v>
      </c>
      <c r="O9" s="93" t="s">
        <v>7</v>
      </c>
      <c r="P9" s="93" t="s">
        <v>8</v>
      </c>
      <c r="Q9" s="93" t="s">
        <v>7</v>
      </c>
      <c r="R9" s="93" t="s">
        <v>8</v>
      </c>
      <c r="S9" s="93" t="s">
        <v>7</v>
      </c>
      <c r="T9" s="93" t="s">
        <v>8</v>
      </c>
      <c r="U9" s="93" t="s">
        <v>7</v>
      </c>
      <c r="V9" s="94" t="s">
        <v>8</v>
      </c>
      <c r="W9" s="4" t="s">
        <v>7</v>
      </c>
      <c r="X9" s="30" t="s">
        <v>8</v>
      </c>
    </row>
    <row r="10" spans="1:24" ht="35.25" customHeight="1" x14ac:dyDescent="0.25">
      <c r="A10" s="30">
        <v>1</v>
      </c>
      <c r="B10" s="4" t="s">
        <v>0</v>
      </c>
      <c r="C10" s="4" t="s">
        <v>54</v>
      </c>
      <c r="D10" s="4" t="s">
        <v>11</v>
      </c>
      <c r="E10" s="95">
        <v>32</v>
      </c>
      <c r="F10" s="95">
        <v>32.67</v>
      </c>
      <c r="G10" s="95">
        <v>32.67</v>
      </c>
      <c r="H10" s="95">
        <v>32.67</v>
      </c>
      <c r="I10" s="95">
        <v>32.67</v>
      </c>
      <c r="J10" s="95">
        <v>32.67</v>
      </c>
      <c r="K10" s="95">
        <v>32.67</v>
      </c>
      <c r="L10" s="95">
        <v>32.67</v>
      </c>
      <c r="M10" s="95">
        <v>32.5</v>
      </c>
      <c r="N10" s="95">
        <v>32.5</v>
      </c>
      <c r="O10" s="95">
        <f>N10-E10</f>
        <v>0.5</v>
      </c>
      <c r="P10" s="96">
        <f>N10/E10*100-100</f>
        <v>1.6</v>
      </c>
      <c r="Q10" s="95">
        <f t="shared" ref="Q10:Q17" si="0">N10-F10</f>
        <v>-0.17</v>
      </c>
      <c r="R10" s="96">
        <f t="shared" ref="R10:R17" si="1">N10/F10*100-100</f>
        <v>-0.5</v>
      </c>
      <c r="S10" s="95">
        <f t="shared" ref="S10:S17" si="2">N10-J10</f>
        <v>-0.17</v>
      </c>
      <c r="T10" s="96">
        <f t="shared" ref="T10:T17" si="3">N10/J10*100-100</f>
        <v>-0.5</v>
      </c>
      <c r="U10" s="97">
        <f t="shared" ref="U10:U17" si="4">N10-M10</f>
        <v>0</v>
      </c>
      <c r="V10" s="97">
        <f t="shared" ref="V10:V17" si="5">N10/M10*100-100</f>
        <v>0</v>
      </c>
      <c r="W10" s="8" t="e">
        <f>N10-#REF!</f>
        <v>#REF!</v>
      </c>
      <c r="X10" s="8" t="e">
        <f>N10/#REF!*100-100</f>
        <v>#REF!</v>
      </c>
    </row>
    <row r="11" spans="1:24" ht="31.5" x14ac:dyDescent="0.25">
      <c r="A11" s="30">
        <v>2</v>
      </c>
      <c r="B11" s="30" t="s">
        <v>1</v>
      </c>
      <c r="C11" s="30" t="s">
        <v>55</v>
      </c>
      <c r="D11" s="4" t="s">
        <v>11</v>
      </c>
      <c r="E11" s="98">
        <v>31.48</v>
      </c>
      <c r="F11" s="98">
        <v>34.549999999999997</v>
      </c>
      <c r="G11" s="98">
        <v>34.549999999999997</v>
      </c>
      <c r="H11" s="98">
        <v>34.549999999999997</v>
      </c>
      <c r="I11" s="98">
        <v>34.549999999999997</v>
      </c>
      <c r="J11" s="98">
        <v>34.58</v>
      </c>
      <c r="K11" s="98">
        <v>34.549999999999997</v>
      </c>
      <c r="L11" s="98">
        <v>34.549999999999997</v>
      </c>
      <c r="M11" s="98">
        <v>34.68</v>
      </c>
      <c r="N11" s="98">
        <v>34.840000000000003</v>
      </c>
      <c r="O11" s="95">
        <f t="shared" ref="O11:O17" si="6">N11-E11</f>
        <v>3.36</v>
      </c>
      <c r="P11" s="96">
        <f t="shared" ref="P11:P17" si="7">N11/E11*100-100</f>
        <v>10.7</v>
      </c>
      <c r="Q11" s="95">
        <f t="shared" si="0"/>
        <v>0.28999999999999998</v>
      </c>
      <c r="R11" s="96">
        <f t="shared" si="1"/>
        <v>0.8</v>
      </c>
      <c r="S11" s="95">
        <f t="shared" si="2"/>
        <v>0.26</v>
      </c>
      <c r="T11" s="96">
        <f t="shared" si="3"/>
        <v>0.8</v>
      </c>
      <c r="U11" s="95">
        <f t="shared" si="4"/>
        <v>0.16</v>
      </c>
      <c r="V11" s="96">
        <f t="shared" si="5"/>
        <v>0.5</v>
      </c>
      <c r="W11" s="8" t="e">
        <f>N11-#REF!</f>
        <v>#REF!</v>
      </c>
      <c r="X11" s="8" t="e">
        <f>N11/#REF!*100-100</f>
        <v>#REF!</v>
      </c>
    </row>
    <row r="12" spans="1:24" ht="31.5" hidden="1" customHeight="1" x14ac:dyDescent="0.25">
      <c r="A12" s="30">
        <v>3</v>
      </c>
      <c r="B12" s="30" t="s">
        <v>18</v>
      </c>
      <c r="C12" s="30"/>
      <c r="D12" s="4" t="s">
        <v>11</v>
      </c>
      <c r="E12" s="100"/>
      <c r="F12" s="100" t="s">
        <v>19</v>
      </c>
      <c r="G12" s="100" t="s">
        <v>19</v>
      </c>
      <c r="H12" s="98" t="s">
        <v>19</v>
      </c>
      <c r="I12" s="98" t="s">
        <v>19</v>
      </c>
      <c r="J12" s="98"/>
      <c r="K12" s="98" t="s">
        <v>19</v>
      </c>
      <c r="L12" s="98" t="s">
        <v>19</v>
      </c>
      <c r="M12" s="98" t="s">
        <v>19</v>
      </c>
      <c r="N12" s="98"/>
      <c r="O12" s="95">
        <f t="shared" si="6"/>
        <v>0</v>
      </c>
      <c r="P12" s="96" t="e">
        <f t="shared" si="7"/>
        <v>#DIV/0!</v>
      </c>
      <c r="Q12" s="95" t="e">
        <f t="shared" si="0"/>
        <v>#VALUE!</v>
      </c>
      <c r="R12" s="96" t="e">
        <f t="shared" si="1"/>
        <v>#VALUE!</v>
      </c>
      <c r="S12" s="95">
        <f t="shared" si="2"/>
        <v>0</v>
      </c>
      <c r="T12" s="96" t="e">
        <f t="shared" si="3"/>
        <v>#DIV/0!</v>
      </c>
      <c r="U12" s="95" t="e">
        <f t="shared" si="4"/>
        <v>#VALUE!</v>
      </c>
      <c r="V12" s="96" t="e">
        <f t="shared" si="5"/>
        <v>#VALUE!</v>
      </c>
      <c r="W12" s="12" t="s">
        <v>19</v>
      </c>
      <c r="X12" s="12" t="s">
        <v>19</v>
      </c>
    </row>
    <row r="13" spans="1:24" ht="31.5" x14ac:dyDescent="0.25">
      <c r="A13" s="30">
        <v>3</v>
      </c>
      <c r="B13" s="30" t="s">
        <v>2</v>
      </c>
      <c r="C13" s="30" t="s">
        <v>56</v>
      </c>
      <c r="D13" s="4" t="s">
        <v>11</v>
      </c>
      <c r="E13" s="95">
        <v>34.22</v>
      </c>
      <c r="F13" s="95">
        <v>36.5</v>
      </c>
      <c r="G13" s="95">
        <v>36.479999999999997</v>
      </c>
      <c r="H13" s="95">
        <v>36.479999999999997</v>
      </c>
      <c r="I13" s="95">
        <v>36.479999999999997</v>
      </c>
      <c r="J13" s="95">
        <v>36.520000000000003</v>
      </c>
      <c r="K13" s="95">
        <v>36.479999999999997</v>
      </c>
      <c r="L13" s="95">
        <v>36.479999999999997</v>
      </c>
      <c r="M13" s="95">
        <v>36.69</v>
      </c>
      <c r="N13" s="95">
        <v>36.79</v>
      </c>
      <c r="O13" s="95">
        <f t="shared" si="6"/>
        <v>2.57</v>
      </c>
      <c r="P13" s="96">
        <f t="shared" si="7"/>
        <v>7.5</v>
      </c>
      <c r="Q13" s="95">
        <f t="shared" si="0"/>
        <v>0.28999999999999998</v>
      </c>
      <c r="R13" s="96">
        <f t="shared" si="1"/>
        <v>0.8</v>
      </c>
      <c r="S13" s="95">
        <f t="shared" si="2"/>
        <v>0.27</v>
      </c>
      <c r="T13" s="96">
        <f t="shared" si="3"/>
        <v>0.7</v>
      </c>
      <c r="U13" s="95">
        <f t="shared" si="4"/>
        <v>0.1</v>
      </c>
      <c r="V13" s="96">
        <f t="shared" si="5"/>
        <v>0.3</v>
      </c>
      <c r="W13" s="3" t="e">
        <f>N13-#REF!</f>
        <v>#REF!</v>
      </c>
      <c r="X13" s="6" t="e">
        <f>N13/#REF!*100-100</f>
        <v>#REF!</v>
      </c>
    </row>
    <row r="14" spans="1:24" ht="31.5" x14ac:dyDescent="0.25">
      <c r="A14" s="30">
        <v>4</v>
      </c>
      <c r="B14" s="30" t="s">
        <v>20</v>
      </c>
      <c r="C14" s="30" t="s">
        <v>32</v>
      </c>
      <c r="D14" s="4" t="s">
        <v>11</v>
      </c>
      <c r="E14" s="100" t="s">
        <v>19</v>
      </c>
      <c r="F14" s="100" t="s">
        <v>19</v>
      </c>
      <c r="G14" s="95">
        <v>37.4</v>
      </c>
      <c r="H14" s="98">
        <v>37.4</v>
      </c>
      <c r="I14" s="98">
        <v>37.200000000000003</v>
      </c>
      <c r="J14" s="98">
        <v>37.200000000000003</v>
      </c>
      <c r="K14" s="98">
        <v>37.200000000000003</v>
      </c>
      <c r="L14" s="98">
        <v>37.200000000000003</v>
      </c>
      <c r="M14" s="98">
        <v>37.5</v>
      </c>
      <c r="N14" s="98">
        <v>37.5</v>
      </c>
      <c r="O14" s="100" t="s">
        <v>19</v>
      </c>
      <c r="P14" s="100" t="s">
        <v>19</v>
      </c>
      <c r="Q14" s="100" t="s">
        <v>19</v>
      </c>
      <c r="R14" s="100" t="s">
        <v>19</v>
      </c>
      <c r="S14" s="95">
        <f t="shared" si="2"/>
        <v>0.3</v>
      </c>
      <c r="T14" s="96">
        <f t="shared" si="3"/>
        <v>0.8</v>
      </c>
      <c r="U14" s="97">
        <f t="shared" si="4"/>
        <v>0</v>
      </c>
      <c r="V14" s="97">
        <f t="shared" si="5"/>
        <v>0</v>
      </c>
      <c r="W14" s="3" t="s">
        <v>19</v>
      </c>
      <c r="X14" s="3" t="s">
        <v>19</v>
      </c>
    </row>
    <row r="15" spans="1:24" ht="31.5" x14ac:dyDescent="0.25">
      <c r="A15" s="30">
        <v>5</v>
      </c>
      <c r="B15" s="30" t="s">
        <v>3</v>
      </c>
      <c r="C15" s="30" t="s">
        <v>57</v>
      </c>
      <c r="D15" s="4" t="s">
        <v>11</v>
      </c>
      <c r="E15" s="95">
        <v>37.85</v>
      </c>
      <c r="F15" s="95">
        <v>40.42</v>
      </c>
      <c r="G15" s="95">
        <v>40.42</v>
      </c>
      <c r="H15" s="95">
        <v>40.42</v>
      </c>
      <c r="I15" s="95">
        <v>40.42</v>
      </c>
      <c r="J15" s="95">
        <v>40.520000000000003</v>
      </c>
      <c r="K15" s="95">
        <v>40.42</v>
      </c>
      <c r="L15" s="95">
        <v>40.42</v>
      </c>
      <c r="M15" s="95">
        <v>40.68</v>
      </c>
      <c r="N15" s="95">
        <v>40.75</v>
      </c>
      <c r="O15" s="95">
        <f t="shared" si="6"/>
        <v>2.9</v>
      </c>
      <c r="P15" s="96">
        <f t="shared" si="7"/>
        <v>7.7</v>
      </c>
      <c r="Q15" s="95">
        <f t="shared" si="0"/>
        <v>0.33</v>
      </c>
      <c r="R15" s="96">
        <f t="shared" si="1"/>
        <v>0.8</v>
      </c>
      <c r="S15" s="95">
        <f t="shared" si="2"/>
        <v>0.23</v>
      </c>
      <c r="T15" s="96">
        <f t="shared" si="3"/>
        <v>0.6</v>
      </c>
      <c r="U15" s="95">
        <f t="shared" si="4"/>
        <v>7.0000000000000007E-2</v>
      </c>
      <c r="V15" s="96">
        <f t="shared" si="5"/>
        <v>0.2</v>
      </c>
      <c r="W15" s="8" t="e">
        <f>N15-#REF!</f>
        <v>#REF!</v>
      </c>
      <c r="X15" s="8" t="e">
        <f>N15/#REF!*100-100</f>
        <v>#REF!</v>
      </c>
    </row>
    <row r="16" spans="1:24" ht="42" customHeight="1" x14ac:dyDescent="0.25">
      <c r="A16" s="30">
        <v>6</v>
      </c>
      <c r="B16" s="30" t="s">
        <v>4</v>
      </c>
      <c r="C16" s="30" t="s">
        <v>58</v>
      </c>
      <c r="D16" s="4" t="s">
        <v>11</v>
      </c>
      <c r="E16" s="95">
        <v>37</v>
      </c>
      <c r="F16" s="95">
        <v>38.67</v>
      </c>
      <c r="G16" s="95">
        <v>38.67</v>
      </c>
      <c r="H16" s="95">
        <v>38.67</v>
      </c>
      <c r="I16" s="95">
        <v>38.67</v>
      </c>
      <c r="J16" s="95">
        <v>38.67</v>
      </c>
      <c r="K16" s="95">
        <v>38.67</v>
      </c>
      <c r="L16" s="95">
        <v>38.67</v>
      </c>
      <c r="M16" s="95">
        <v>38.42</v>
      </c>
      <c r="N16" s="95">
        <v>38.49</v>
      </c>
      <c r="O16" s="95">
        <f t="shared" si="6"/>
        <v>1.49</v>
      </c>
      <c r="P16" s="96">
        <f t="shared" si="7"/>
        <v>4</v>
      </c>
      <c r="Q16" s="95">
        <f t="shared" si="0"/>
        <v>-0.18</v>
      </c>
      <c r="R16" s="96">
        <f t="shared" si="1"/>
        <v>-0.5</v>
      </c>
      <c r="S16" s="95">
        <f t="shared" si="2"/>
        <v>-0.18</v>
      </c>
      <c r="T16" s="96">
        <f t="shared" si="3"/>
        <v>-0.5</v>
      </c>
      <c r="U16" s="95">
        <f t="shared" si="4"/>
        <v>7.0000000000000007E-2</v>
      </c>
      <c r="V16" s="96">
        <f t="shared" si="5"/>
        <v>0.2</v>
      </c>
      <c r="W16" s="8" t="e">
        <f>N16-#REF!</f>
        <v>#REF!</v>
      </c>
      <c r="X16" s="8" t="e">
        <f>N16/#REF!*100-100</f>
        <v>#REF!</v>
      </c>
    </row>
    <row r="17" spans="1:24" ht="33.75" customHeight="1" x14ac:dyDescent="0.25">
      <c r="A17" s="30">
        <v>7</v>
      </c>
      <c r="B17" s="30" t="s">
        <v>5</v>
      </c>
      <c r="C17" s="16" t="s">
        <v>35</v>
      </c>
      <c r="D17" s="4" t="s">
        <v>11</v>
      </c>
      <c r="E17" s="98">
        <v>15.33</v>
      </c>
      <c r="F17" s="98">
        <v>13.01</v>
      </c>
      <c r="G17" s="98">
        <v>12.84</v>
      </c>
      <c r="H17" s="98">
        <v>12.84</v>
      </c>
      <c r="I17" s="98">
        <v>12.84</v>
      </c>
      <c r="J17" s="98">
        <v>12.78</v>
      </c>
      <c r="K17" s="98">
        <v>12.84</v>
      </c>
      <c r="L17" s="98">
        <v>12.84</v>
      </c>
      <c r="M17" s="98">
        <v>12.78</v>
      </c>
      <c r="N17" s="98">
        <v>12.78</v>
      </c>
      <c r="O17" s="95">
        <f t="shared" si="6"/>
        <v>-2.5499999999999998</v>
      </c>
      <c r="P17" s="96">
        <f t="shared" si="7"/>
        <v>-16.600000000000001</v>
      </c>
      <c r="Q17" s="95">
        <f t="shared" si="0"/>
        <v>-0.23</v>
      </c>
      <c r="R17" s="96">
        <f t="shared" si="1"/>
        <v>-1.8</v>
      </c>
      <c r="S17" s="97">
        <f t="shared" si="2"/>
        <v>0</v>
      </c>
      <c r="T17" s="97">
        <f t="shared" si="3"/>
        <v>0</v>
      </c>
      <c r="U17" s="97">
        <f t="shared" si="4"/>
        <v>0</v>
      </c>
      <c r="V17" s="97">
        <f t="shared" si="5"/>
        <v>0</v>
      </c>
      <c r="W17" s="3" t="e">
        <f>N17-#REF!</f>
        <v>#REF!</v>
      </c>
      <c r="X17" s="6" t="e">
        <f>N17/#REF!*100-100</f>
        <v>#REF!</v>
      </c>
    </row>
    <row r="18" spans="1:24" ht="53.25" customHeight="1" x14ac:dyDescent="0.25">
      <c r="A18" s="30"/>
      <c r="B18" s="30" t="s">
        <v>41</v>
      </c>
      <c r="C18" s="16" t="s">
        <v>59</v>
      </c>
      <c r="D18" s="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"/>
      <c r="P18" s="6"/>
      <c r="Q18" s="6"/>
      <c r="R18" s="3"/>
      <c r="S18" s="8"/>
      <c r="T18" s="8"/>
      <c r="U18" s="3"/>
      <c r="V18" s="6"/>
      <c r="W18" s="7"/>
      <c r="X18" s="7"/>
    </row>
    <row r="19" spans="1:24" ht="15.75" customHeight="1" x14ac:dyDescent="0.25">
      <c r="A19" s="20"/>
      <c r="B19" s="20"/>
      <c r="C19" s="21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3"/>
      <c r="S19" s="25"/>
      <c r="T19" s="25"/>
      <c r="U19" s="25"/>
      <c r="V19" s="25"/>
      <c r="W19" s="7"/>
      <c r="X19" s="7"/>
    </row>
    <row r="20" spans="1:24" x14ac:dyDescent="0.25">
      <c r="A20" s="216" t="s">
        <v>60</v>
      </c>
      <c r="B20" s="216"/>
      <c r="C20" s="216"/>
      <c r="D20" s="216"/>
      <c r="E20" s="216"/>
      <c r="F20" s="216"/>
      <c r="G20" s="7"/>
    </row>
    <row r="21" spans="1:24" x14ac:dyDescent="0.25">
      <c r="A21" s="216" t="s">
        <v>22</v>
      </c>
      <c r="B21" s="216"/>
      <c r="C21" s="31"/>
    </row>
    <row r="32" spans="1:24" x14ac:dyDescent="0.25">
      <c r="W32" s="198"/>
      <c r="X32" s="198"/>
    </row>
    <row r="33" spans="23:24" x14ac:dyDescent="0.25">
      <c r="W33" s="198"/>
      <c r="X33" s="198"/>
    </row>
    <row r="34" spans="23:24" x14ac:dyDescent="0.25">
      <c r="W34" s="198"/>
      <c r="X34" s="198"/>
    </row>
  </sheetData>
  <mergeCells count="22">
    <mergeCell ref="A6:X6"/>
    <mergeCell ref="S1:X1"/>
    <mergeCell ref="S2:X2"/>
    <mergeCell ref="S3:X3"/>
    <mergeCell ref="A4:N4"/>
    <mergeCell ref="A5:X5"/>
    <mergeCell ref="W34:X34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0:F20"/>
    <mergeCell ref="A21:B21"/>
    <mergeCell ref="W32:X32"/>
    <mergeCell ref="W33:X33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opLeftCell="A7" zoomScaleNormal="100" workbookViewId="0">
      <selection activeCell="M12" sqref="M12"/>
    </sheetView>
  </sheetViews>
  <sheetFormatPr defaultRowHeight="18.75" x14ac:dyDescent="0.25"/>
  <cols>
    <col min="1" max="1" width="4.5703125" style="5" customWidth="1"/>
    <col min="2" max="2" width="23.28515625" style="5" customWidth="1"/>
    <col min="3" max="3" width="14" style="5" customWidth="1"/>
    <col min="4" max="4" width="10.85546875" style="5" customWidth="1"/>
    <col min="5" max="5" width="11.42578125" style="5" customWidth="1"/>
    <col min="6" max="6" width="11.140625" style="5" customWidth="1"/>
    <col min="7" max="7" width="11.28515625" style="5" hidden="1" customWidth="1"/>
    <col min="8" max="8" width="11.42578125" style="5" hidden="1" customWidth="1"/>
    <col min="9" max="9" width="11" style="5" hidden="1" customWidth="1"/>
    <col min="10" max="10" width="11" style="5" customWidth="1"/>
    <col min="11" max="12" width="11" style="5" hidden="1" customWidth="1"/>
    <col min="13" max="14" width="11" style="5" customWidth="1"/>
    <col min="15" max="15" width="8.5703125" style="5" customWidth="1"/>
    <col min="16" max="16" width="7.42578125" style="5" customWidth="1"/>
    <col min="17" max="17" width="8.7109375" style="5" customWidth="1"/>
    <col min="18" max="18" width="7" style="5" customWidth="1"/>
    <col min="19" max="19" width="8.28515625" style="5" customWidth="1"/>
    <col min="20" max="21" width="7.85546875" style="5" customWidth="1"/>
    <col min="22" max="22" width="7.7109375" style="5" customWidth="1"/>
    <col min="23" max="23" width="8" style="5" hidden="1" customWidth="1"/>
    <col min="24" max="24" width="7.42578125" style="5" hidden="1" customWidth="1"/>
    <col min="25" max="16384" width="9.140625" style="5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7" t="s">
        <v>40</v>
      </c>
      <c r="T1" s="217"/>
      <c r="U1" s="217"/>
      <c r="V1" s="217"/>
      <c r="W1" s="217"/>
      <c r="X1" s="217"/>
    </row>
    <row r="2" spans="1:24" s="2" customFormat="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8"/>
      <c r="T2" s="198"/>
      <c r="U2" s="198"/>
      <c r="V2" s="198"/>
      <c r="W2" s="198"/>
      <c r="X2" s="198"/>
    </row>
    <row r="3" spans="1:24" ht="65.25" customHeight="1" x14ac:dyDescent="0.25">
      <c r="A3" s="199" t="s">
        <v>14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1:24" ht="17.25" customHeight="1" x14ac:dyDescent="0.25">
      <c r="A4" s="197" t="s">
        <v>61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</row>
    <row r="5" spans="1:24" ht="17.25" customHeight="1" x14ac:dyDescent="0.25">
      <c r="A5" s="200" t="s">
        <v>6</v>
      </c>
      <c r="B5" s="200" t="s">
        <v>10</v>
      </c>
      <c r="C5" s="200" t="s">
        <v>42</v>
      </c>
      <c r="D5" s="203" t="s">
        <v>9</v>
      </c>
      <c r="E5" s="223" t="s">
        <v>12</v>
      </c>
      <c r="F5" s="224"/>
      <c r="G5" s="224"/>
      <c r="H5" s="224"/>
      <c r="I5" s="224"/>
      <c r="J5" s="224"/>
      <c r="K5" s="224"/>
      <c r="L5" s="224"/>
      <c r="M5" s="224"/>
      <c r="N5" s="225"/>
      <c r="O5" s="229" t="s">
        <v>13</v>
      </c>
      <c r="P5" s="230"/>
      <c r="Q5" s="230"/>
      <c r="R5" s="230"/>
      <c r="S5" s="230"/>
      <c r="T5" s="230"/>
      <c r="U5" s="230"/>
      <c r="V5" s="231"/>
      <c r="W5" s="9"/>
      <c r="X5" s="10"/>
    </row>
    <row r="6" spans="1:24" s="1" customFormat="1" ht="50.25" customHeight="1" x14ac:dyDescent="0.25">
      <c r="A6" s="201"/>
      <c r="B6" s="201"/>
      <c r="C6" s="201"/>
      <c r="D6" s="203"/>
      <c r="E6" s="226"/>
      <c r="F6" s="227"/>
      <c r="G6" s="227"/>
      <c r="H6" s="227"/>
      <c r="I6" s="227"/>
      <c r="J6" s="227"/>
      <c r="K6" s="227"/>
      <c r="L6" s="227"/>
      <c r="M6" s="227"/>
      <c r="N6" s="228"/>
      <c r="O6" s="232" t="s">
        <v>62</v>
      </c>
      <c r="P6" s="232"/>
      <c r="Q6" s="233" t="s">
        <v>63</v>
      </c>
      <c r="R6" s="234"/>
      <c r="S6" s="233" t="s">
        <v>64</v>
      </c>
      <c r="T6" s="234"/>
      <c r="U6" s="233" t="s">
        <v>65</v>
      </c>
      <c r="V6" s="234"/>
      <c r="W6" s="214" t="s">
        <v>17</v>
      </c>
      <c r="X6" s="215"/>
    </row>
    <row r="7" spans="1:24" ht="22.5" customHeight="1" x14ac:dyDescent="0.25">
      <c r="A7" s="202"/>
      <c r="B7" s="202"/>
      <c r="C7" s="202"/>
      <c r="D7" s="203"/>
      <c r="E7" s="93">
        <v>42116</v>
      </c>
      <c r="F7" s="93">
        <v>42370</v>
      </c>
      <c r="G7" s="93">
        <v>42395</v>
      </c>
      <c r="H7" s="93">
        <v>42398</v>
      </c>
      <c r="I7" s="93">
        <v>42405</v>
      </c>
      <c r="J7" s="93">
        <v>42451</v>
      </c>
      <c r="K7" s="93">
        <v>42412</v>
      </c>
      <c r="L7" s="93">
        <v>42420</v>
      </c>
      <c r="M7" s="93">
        <v>42475</v>
      </c>
      <c r="N7" s="93">
        <v>42482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14" t="s">
        <v>8</v>
      </c>
      <c r="W7" s="4" t="s">
        <v>7</v>
      </c>
      <c r="X7" s="112" t="s">
        <v>8</v>
      </c>
    </row>
    <row r="8" spans="1:24" ht="35.25" customHeight="1" x14ac:dyDescent="0.25">
      <c r="A8" s="112">
        <v>1</v>
      </c>
      <c r="B8" s="4" t="s">
        <v>0</v>
      </c>
      <c r="C8" s="4" t="s">
        <v>54</v>
      </c>
      <c r="D8" s="4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>
        <v>32.5</v>
      </c>
      <c r="K8" s="95">
        <v>32.67</v>
      </c>
      <c r="L8" s="95">
        <v>32.67</v>
      </c>
      <c r="M8" s="95">
        <v>32.5</v>
      </c>
      <c r="N8" s="95">
        <v>32.5</v>
      </c>
      <c r="O8" s="95">
        <f>N8-E8</f>
        <v>0.5</v>
      </c>
      <c r="P8" s="96">
        <f>N8/E8*100-100</f>
        <v>1.6</v>
      </c>
      <c r="Q8" s="95">
        <f t="shared" ref="Q8:Q15" si="0">N8-F8</f>
        <v>-0.17</v>
      </c>
      <c r="R8" s="96">
        <f t="shared" ref="R8:R15" si="1">N8/F8*100-100</f>
        <v>-0.5</v>
      </c>
      <c r="S8" s="97">
        <f t="shared" ref="S8:S15" si="2">N8-J8</f>
        <v>0</v>
      </c>
      <c r="T8" s="97">
        <f t="shared" ref="T8:T15" si="3">N8/J8*100-100</f>
        <v>0</v>
      </c>
      <c r="U8" s="97">
        <f t="shared" ref="U8:U15" si="4">N8-M8</f>
        <v>0</v>
      </c>
      <c r="V8" s="97">
        <f t="shared" ref="V8:V15" si="5">N8/M8*100-100</f>
        <v>0</v>
      </c>
      <c r="W8" s="8" t="e">
        <f>N8-#REF!</f>
        <v>#REF!</v>
      </c>
      <c r="X8" s="8" t="e">
        <f>N8/#REF!*100-100</f>
        <v>#REF!</v>
      </c>
    </row>
    <row r="9" spans="1:24" ht="31.5" x14ac:dyDescent="0.25">
      <c r="A9" s="112">
        <v>2</v>
      </c>
      <c r="B9" s="112" t="s">
        <v>1</v>
      </c>
      <c r="C9" s="112" t="s">
        <v>31</v>
      </c>
      <c r="D9" s="4" t="s">
        <v>11</v>
      </c>
      <c r="E9" s="98">
        <v>31.57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34.61</v>
      </c>
      <c r="K9" s="98">
        <v>34.549999999999997</v>
      </c>
      <c r="L9" s="98">
        <v>34.549999999999997</v>
      </c>
      <c r="M9" s="98">
        <v>34.840000000000003</v>
      </c>
      <c r="N9" s="98">
        <v>34.93</v>
      </c>
      <c r="O9" s="95">
        <f t="shared" ref="O9:O15" si="6">N9-E9</f>
        <v>3.36</v>
      </c>
      <c r="P9" s="96">
        <f t="shared" ref="P9:P15" si="7">N9/E9*100-100</f>
        <v>10.6</v>
      </c>
      <c r="Q9" s="95">
        <f t="shared" si="0"/>
        <v>0.38</v>
      </c>
      <c r="R9" s="96">
        <f t="shared" si="1"/>
        <v>1.1000000000000001</v>
      </c>
      <c r="S9" s="95">
        <f t="shared" si="2"/>
        <v>0.32</v>
      </c>
      <c r="T9" s="96">
        <f t="shared" si="3"/>
        <v>0.9</v>
      </c>
      <c r="U9" s="95">
        <f t="shared" si="4"/>
        <v>0.09</v>
      </c>
      <c r="V9" s="96">
        <f t="shared" si="5"/>
        <v>0.3</v>
      </c>
      <c r="W9" s="8" t="e">
        <f>N9-#REF!</f>
        <v>#REF!</v>
      </c>
      <c r="X9" s="8" t="e">
        <f>N9/#REF!*100-100</f>
        <v>#REF!</v>
      </c>
    </row>
    <row r="10" spans="1:24" ht="31.5" hidden="1" customHeight="1" x14ac:dyDescent="0.25">
      <c r="A10" s="112">
        <v>3</v>
      </c>
      <c r="B10" s="112" t="s">
        <v>18</v>
      </c>
      <c r="C10" s="112"/>
      <c r="D10" s="4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si="6"/>
        <v>0</v>
      </c>
      <c r="P10" s="96" t="e">
        <f t="shared" si="7"/>
        <v>#DIV/0!</v>
      </c>
      <c r="Q10" s="95" t="e">
        <f t="shared" si="0"/>
        <v>#VALUE!</v>
      </c>
      <c r="R10" s="96" t="e">
        <f t="shared" si="1"/>
        <v>#VALUE!</v>
      </c>
      <c r="S10" s="95">
        <f t="shared" si="2"/>
        <v>0</v>
      </c>
      <c r="T10" s="96" t="e">
        <f t="shared" si="3"/>
        <v>#DIV/0!</v>
      </c>
      <c r="U10" s="95">
        <f t="shared" si="4"/>
        <v>0</v>
      </c>
      <c r="V10" s="96" t="e">
        <f t="shared" si="5"/>
        <v>#DIV/0!</v>
      </c>
      <c r="W10" s="12" t="s">
        <v>19</v>
      </c>
      <c r="X10" s="12" t="s">
        <v>19</v>
      </c>
    </row>
    <row r="11" spans="1:24" ht="31.5" x14ac:dyDescent="0.25">
      <c r="A11" s="112">
        <v>3</v>
      </c>
      <c r="B11" s="112" t="s">
        <v>2</v>
      </c>
      <c r="C11" s="112" t="s">
        <v>31</v>
      </c>
      <c r="D11" s="4" t="s">
        <v>11</v>
      </c>
      <c r="E11" s="95">
        <v>34.29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36.549999999999997</v>
      </c>
      <c r="K11" s="95">
        <v>36.479999999999997</v>
      </c>
      <c r="L11" s="95">
        <v>36.479999999999997</v>
      </c>
      <c r="M11" s="95">
        <v>36.79</v>
      </c>
      <c r="N11" s="95">
        <v>36.85</v>
      </c>
      <c r="O11" s="95">
        <f t="shared" si="6"/>
        <v>2.56</v>
      </c>
      <c r="P11" s="96">
        <f t="shared" si="7"/>
        <v>7.5</v>
      </c>
      <c r="Q11" s="95">
        <f t="shared" si="0"/>
        <v>0.35</v>
      </c>
      <c r="R11" s="96">
        <f t="shared" si="1"/>
        <v>1</v>
      </c>
      <c r="S11" s="95">
        <f t="shared" si="2"/>
        <v>0.3</v>
      </c>
      <c r="T11" s="96">
        <f t="shared" si="3"/>
        <v>0.8</v>
      </c>
      <c r="U11" s="95">
        <f t="shared" si="4"/>
        <v>0.06</v>
      </c>
      <c r="V11" s="96">
        <f t="shared" si="5"/>
        <v>0.2</v>
      </c>
      <c r="W11" s="3" t="e">
        <f>N11-#REF!</f>
        <v>#REF!</v>
      </c>
      <c r="X11" s="6" t="e">
        <f>N11/#REF!*100-100</f>
        <v>#REF!</v>
      </c>
    </row>
    <row r="12" spans="1:24" ht="31.5" x14ac:dyDescent="0.25">
      <c r="A12" s="112">
        <v>4</v>
      </c>
      <c r="B12" s="112" t="s">
        <v>20</v>
      </c>
      <c r="C12" s="112" t="s">
        <v>32</v>
      </c>
      <c r="D12" s="4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37.5</v>
      </c>
      <c r="K12" s="98">
        <v>37.200000000000003</v>
      </c>
      <c r="L12" s="98">
        <v>37.200000000000003</v>
      </c>
      <c r="M12" s="98">
        <v>37.5</v>
      </c>
      <c r="N12" s="98">
        <v>37.799999999999997</v>
      </c>
      <c r="O12" s="100" t="s">
        <v>19</v>
      </c>
      <c r="P12" s="100" t="s">
        <v>19</v>
      </c>
      <c r="Q12" s="100" t="s">
        <v>19</v>
      </c>
      <c r="R12" s="100" t="s">
        <v>19</v>
      </c>
      <c r="S12" s="95">
        <f t="shared" si="2"/>
        <v>0.3</v>
      </c>
      <c r="T12" s="96">
        <f t="shared" si="3"/>
        <v>0.8</v>
      </c>
      <c r="U12" s="95">
        <f t="shared" si="4"/>
        <v>0.3</v>
      </c>
      <c r="V12" s="96">
        <f t="shared" si="5"/>
        <v>0.8</v>
      </c>
      <c r="W12" s="3" t="s">
        <v>19</v>
      </c>
      <c r="X12" s="3" t="s">
        <v>19</v>
      </c>
    </row>
    <row r="13" spans="1:24" ht="31.5" x14ac:dyDescent="0.25">
      <c r="A13" s="112">
        <v>5</v>
      </c>
      <c r="B13" s="112" t="s">
        <v>3</v>
      </c>
      <c r="C13" s="112" t="s">
        <v>57</v>
      </c>
      <c r="D13" s="4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40.520000000000003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6"/>
        <v>2.9</v>
      </c>
      <c r="P13" s="96">
        <f t="shared" si="7"/>
        <v>7.7</v>
      </c>
      <c r="Q13" s="95">
        <f t="shared" si="0"/>
        <v>0.33</v>
      </c>
      <c r="R13" s="96">
        <f t="shared" si="1"/>
        <v>0.8</v>
      </c>
      <c r="S13" s="95">
        <f t="shared" si="2"/>
        <v>0.23</v>
      </c>
      <c r="T13" s="96">
        <f t="shared" si="3"/>
        <v>0.6</v>
      </c>
      <c r="U13" s="97">
        <f t="shared" si="4"/>
        <v>0</v>
      </c>
      <c r="V13" s="97">
        <f t="shared" si="5"/>
        <v>0</v>
      </c>
      <c r="W13" s="8" t="e">
        <f>N13-#REF!</f>
        <v>#REF!</v>
      </c>
      <c r="X13" s="8" t="e">
        <f>N13/#REF!*100-100</f>
        <v>#REF!</v>
      </c>
    </row>
    <row r="14" spans="1:24" ht="42" customHeight="1" x14ac:dyDescent="0.25">
      <c r="A14" s="112">
        <v>6</v>
      </c>
      <c r="B14" s="112" t="s">
        <v>4</v>
      </c>
      <c r="C14" s="112" t="s">
        <v>34</v>
      </c>
      <c r="D14" s="4" t="s">
        <v>11</v>
      </c>
      <c r="E14" s="95">
        <v>37.049999999999997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38.67</v>
      </c>
      <c r="K14" s="95">
        <v>38.67</v>
      </c>
      <c r="L14" s="95">
        <v>38.67</v>
      </c>
      <c r="M14" s="95">
        <v>38.49</v>
      </c>
      <c r="N14" s="95">
        <v>38.549999999999997</v>
      </c>
      <c r="O14" s="95">
        <f t="shared" si="6"/>
        <v>1.5</v>
      </c>
      <c r="P14" s="96">
        <f t="shared" si="7"/>
        <v>4</v>
      </c>
      <c r="Q14" s="95">
        <f t="shared" si="0"/>
        <v>-0.12</v>
      </c>
      <c r="R14" s="96">
        <f t="shared" si="1"/>
        <v>-0.3</v>
      </c>
      <c r="S14" s="95">
        <f t="shared" si="2"/>
        <v>-0.12</v>
      </c>
      <c r="T14" s="96">
        <f t="shared" si="3"/>
        <v>-0.3</v>
      </c>
      <c r="U14" s="95">
        <f t="shared" si="4"/>
        <v>0.06</v>
      </c>
      <c r="V14" s="96">
        <f t="shared" si="5"/>
        <v>0.2</v>
      </c>
      <c r="W14" s="8" t="e">
        <f>N14-#REF!</f>
        <v>#REF!</v>
      </c>
      <c r="X14" s="8" t="e">
        <f>N14/#REF!*100-100</f>
        <v>#REF!</v>
      </c>
    </row>
    <row r="15" spans="1:24" ht="33.75" customHeight="1" x14ac:dyDescent="0.25">
      <c r="A15" s="112">
        <v>7</v>
      </c>
      <c r="B15" s="112" t="s">
        <v>5</v>
      </c>
      <c r="C15" s="16" t="s">
        <v>35</v>
      </c>
      <c r="D15" s="4" t="s">
        <v>11</v>
      </c>
      <c r="E15" s="98">
        <v>15.27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12.78</v>
      </c>
      <c r="K15" s="98">
        <v>12.84</v>
      </c>
      <c r="L15" s="98">
        <v>12.84</v>
      </c>
      <c r="M15" s="98">
        <v>12.78</v>
      </c>
      <c r="N15" s="98">
        <v>12.78</v>
      </c>
      <c r="O15" s="95">
        <f t="shared" si="6"/>
        <v>-2.4900000000000002</v>
      </c>
      <c r="P15" s="96">
        <f t="shared" si="7"/>
        <v>-16.3</v>
      </c>
      <c r="Q15" s="95">
        <f t="shared" si="0"/>
        <v>-0.23</v>
      </c>
      <c r="R15" s="96">
        <f t="shared" si="1"/>
        <v>-1.8</v>
      </c>
      <c r="S15" s="97">
        <f t="shared" si="2"/>
        <v>0</v>
      </c>
      <c r="T15" s="97">
        <f t="shared" si="3"/>
        <v>0</v>
      </c>
      <c r="U15" s="97">
        <f t="shared" si="4"/>
        <v>0</v>
      </c>
      <c r="V15" s="97">
        <f t="shared" si="5"/>
        <v>0</v>
      </c>
      <c r="W15" s="3" t="e">
        <f>N15-#REF!</f>
        <v>#REF!</v>
      </c>
      <c r="X15" s="6" t="e">
        <f>N15/#REF!*100-100</f>
        <v>#REF!</v>
      </c>
    </row>
    <row r="16" spans="1:24" ht="53.25" customHeight="1" x14ac:dyDescent="0.25">
      <c r="A16" s="112"/>
      <c r="B16" s="112" t="s">
        <v>41</v>
      </c>
      <c r="C16" s="16" t="s">
        <v>39</v>
      </c>
      <c r="D16" s="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"/>
      <c r="P16" s="6"/>
      <c r="Q16" s="6"/>
      <c r="R16" s="3"/>
      <c r="S16" s="8"/>
      <c r="T16" s="8"/>
      <c r="U16" s="3"/>
      <c r="V16" s="6"/>
      <c r="W16" s="7"/>
      <c r="X16" s="7"/>
    </row>
    <row r="17" spans="1:24" ht="15.75" customHeight="1" x14ac:dyDescent="0.25">
      <c r="A17" s="20"/>
      <c r="B17" s="20"/>
      <c r="C17" s="21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3"/>
      <c r="S17" s="25"/>
      <c r="T17" s="25"/>
      <c r="U17" s="25"/>
      <c r="V17" s="25"/>
      <c r="W17" s="7"/>
      <c r="X17" s="7"/>
    </row>
    <row r="18" spans="1:24" x14ac:dyDescent="0.25">
      <c r="A18" s="216" t="s">
        <v>60</v>
      </c>
      <c r="B18" s="216"/>
      <c r="C18" s="216"/>
      <c r="D18" s="216"/>
      <c r="E18" s="216"/>
      <c r="F18" s="216"/>
      <c r="G18" s="7"/>
    </row>
    <row r="19" spans="1:24" x14ac:dyDescent="0.25">
      <c r="A19" s="216" t="s">
        <v>22</v>
      </c>
      <c r="B19" s="216"/>
      <c r="C19" s="113"/>
    </row>
    <row r="30" spans="1:24" x14ac:dyDescent="0.25">
      <c r="W30" s="198"/>
      <c r="X30" s="198"/>
    </row>
    <row r="31" spans="1:24" x14ac:dyDescent="0.25">
      <c r="W31" s="198"/>
      <c r="X31" s="198"/>
    </row>
    <row r="32" spans="1:24" x14ac:dyDescent="0.25">
      <c r="W32" s="198"/>
      <c r="X32" s="198"/>
    </row>
  </sheetData>
  <mergeCells count="20">
    <mergeCell ref="W32:X32"/>
    <mergeCell ref="A5:A7"/>
    <mergeCell ref="B5:B7"/>
    <mergeCell ref="C5:C7"/>
    <mergeCell ref="D5:D7"/>
    <mergeCell ref="E5:N6"/>
    <mergeCell ref="O5:V5"/>
    <mergeCell ref="O6:P6"/>
    <mergeCell ref="Q6:R6"/>
    <mergeCell ref="S6:T6"/>
    <mergeCell ref="U6:V6"/>
    <mergeCell ref="W6:X6"/>
    <mergeCell ref="A18:F18"/>
    <mergeCell ref="A19:B19"/>
    <mergeCell ref="W30:X30"/>
    <mergeCell ref="W31:X31"/>
    <mergeCell ref="S1:X1"/>
    <mergeCell ref="S2:X2"/>
    <mergeCell ref="A3:X3"/>
    <mergeCell ref="A4:X4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zoomScaleNormal="100" workbookViewId="0">
      <selection activeCell="A18" sqref="A18:F18"/>
    </sheetView>
  </sheetViews>
  <sheetFormatPr defaultRowHeight="18.75" x14ac:dyDescent="0.25"/>
  <cols>
    <col min="1" max="1" width="4.5703125" style="32" customWidth="1"/>
    <col min="2" max="2" width="23.28515625" style="32" customWidth="1"/>
    <col min="3" max="3" width="14" style="32" customWidth="1"/>
    <col min="4" max="4" width="10.85546875" style="32" customWidth="1"/>
    <col min="5" max="5" width="11.42578125" style="32" customWidth="1"/>
    <col min="6" max="6" width="11.140625" style="32" customWidth="1"/>
    <col min="7" max="7" width="11.28515625" style="32" hidden="1" customWidth="1"/>
    <col min="8" max="8" width="11.42578125" style="32" hidden="1" customWidth="1"/>
    <col min="9" max="9" width="11" style="32" hidden="1" customWidth="1"/>
    <col min="10" max="10" width="11" style="32" customWidth="1"/>
    <col min="11" max="12" width="11" style="32" hidden="1" customWidth="1"/>
    <col min="13" max="14" width="11" style="32" customWidth="1"/>
    <col min="15" max="15" width="8.5703125" style="32" customWidth="1"/>
    <col min="16" max="16" width="7.42578125" style="32" customWidth="1"/>
    <col min="17" max="17" width="8.7109375" style="32" customWidth="1"/>
    <col min="18" max="18" width="7" style="32" customWidth="1"/>
    <col min="19" max="19" width="8.28515625" style="32" customWidth="1"/>
    <col min="20" max="21" width="7.85546875" style="32" customWidth="1"/>
    <col min="22" max="22" width="7.7109375" style="32" customWidth="1"/>
    <col min="23" max="23" width="8" style="32" hidden="1" customWidth="1"/>
    <col min="24" max="24" width="7.42578125" style="32" hidden="1" customWidth="1"/>
    <col min="25" max="16384" width="9.140625" style="32"/>
  </cols>
  <sheetData>
    <row r="1" spans="1:24" s="2" customFormat="1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7" t="s">
        <v>40</v>
      </c>
      <c r="T1" s="217"/>
      <c r="U1" s="217"/>
      <c r="V1" s="217"/>
      <c r="W1" s="217"/>
      <c r="X1" s="217"/>
    </row>
    <row r="2" spans="1:24" s="33" customFormat="1" ht="18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78"/>
      <c r="T2" s="178"/>
      <c r="U2" s="178"/>
      <c r="V2" s="178"/>
      <c r="W2" s="178"/>
      <c r="X2" s="178"/>
    </row>
    <row r="3" spans="1:24" s="87" customFormat="1" ht="65.25" customHeight="1" x14ac:dyDescent="0.25">
      <c r="A3" s="237" t="s">
        <v>14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</row>
    <row r="4" spans="1:24" s="87" customFormat="1" ht="17.25" customHeight="1" x14ac:dyDescent="0.25">
      <c r="A4" s="236" t="s">
        <v>66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s="87" customFormat="1" ht="17.25" customHeight="1" x14ac:dyDescent="0.25">
      <c r="A5" s="219" t="s">
        <v>6</v>
      </c>
      <c r="B5" s="219" t="s">
        <v>10</v>
      </c>
      <c r="C5" s="219" t="s">
        <v>36</v>
      </c>
      <c r="D5" s="222" t="s">
        <v>9</v>
      </c>
      <c r="E5" s="223" t="s">
        <v>12</v>
      </c>
      <c r="F5" s="224"/>
      <c r="G5" s="224"/>
      <c r="H5" s="224"/>
      <c r="I5" s="224"/>
      <c r="J5" s="224"/>
      <c r="K5" s="224"/>
      <c r="L5" s="224"/>
      <c r="M5" s="224"/>
      <c r="N5" s="225"/>
      <c r="O5" s="229" t="s">
        <v>13</v>
      </c>
      <c r="P5" s="230"/>
      <c r="Q5" s="230"/>
      <c r="R5" s="230"/>
      <c r="S5" s="230"/>
      <c r="T5" s="230"/>
      <c r="U5" s="230"/>
      <c r="V5" s="231"/>
      <c r="W5" s="90"/>
      <c r="X5" s="91"/>
    </row>
    <row r="6" spans="1:24" s="92" customFormat="1" ht="50.25" customHeight="1" x14ac:dyDescent="0.25">
      <c r="A6" s="220"/>
      <c r="B6" s="220"/>
      <c r="C6" s="220"/>
      <c r="D6" s="222"/>
      <c r="E6" s="226"/>
      <c r="F6" s="227"/>
      <c r="G6" s="227"/>
      <c r="H6" s="227"/>
      <c r="I6" s="227"/>
      <c r="J6" s="227"/>
      <c r="K6" s="227"/>
      <c r="L6" s="227"/>
      <c r="M6" s="227"/>
      <c r="N6" s="228"/>
      <c r="O6" s="232" t="s">
        <v>68</v>
      </c>
      <c r="P6" s="232"/>
      <c r="Q6" s="233" t="s">
        <v>69</v>
      </c>
      <c r="R6" s="234"/>
      <c r="S6" s="233" t="s">
        <v>70</v>
      </c>
      <c r="T6" s="234"/>
      <c r="U6" s="233" t="s">
        <v>71</v>
      </c>
      <c r="V6" s="234"/>
      <c r="W6" s="233" t="s">
        <v>17</v>
      </c>
      <c r="X6" s="234"/>
    </row>
    <row r="7" spans="1:24" s="87" customFormat="1" ht="22.5" customHeight="1" x14ac:dyDescent="0.25">
      <c r="A7" s="221"/>
      <c r="B7" s="221"/>
      <c r="C7" s="221"/>
      <c r="D7" s="222"/>
      <c r="E7" s="93">
        <v>42123</v>
      </c>
      <c r="F7" s="93">
        <v>42370</v>
      </c>
      <c r="G7" s="93">
        <v>42395</v>
      </c>
      <c r="H7" s="93">
        <v>42398</v>
      </c>
      <c r="I7" s="93">
        <v>42405</v>
      </c>
      <c r="J7" s="93">
        <v>42458</v>
      </c>
      <c r="K7" s="93">
        <v>42412</v>
      </c>
      <c r="L7" s="93">
        <v>42420</v>
      </c>
      <c r="M7" s="93">
        <v>42482</v>
      </c>
      <c r="N7" s="93">
        <v>42489</v>
      </c>
      <c r="O7" s="93" t="s">
        <v>7</v>
      </c>
      <c r="P7" s="93" t="s">
        <v>8</v>
      </c>
      <c r="Q7" s="93" t="s">
        <v>7</v>
      </c>
      <c r="R7" s="93" t="s">
        <v>8</v>
      </c>
      <c r="S7" s="93" t="s">
        <v>7</v>
      </c>
      <c r="T7" s="93" t="s">
        <v>8</v>
      </c>
      <c r="U7" s="93" t="s">
        <v>7</v>
      </c>
      <c r="V7" s="120" t="s">
        <v>8</v>
      </c>
      <c r="W7" s="93" t="s">
        <v>7</v>
      </c>
      <c r="X7" s="120" t="s">
        <v>8</v>
      </c>
    </row>
    <row r="8" spans="1:24" s="87" customFormat="1" ht="35.25" customHeight="1" x14ac:dyDescent="0.25">
      <c r="A8" s="120">
        <v>1</v>
      </c>
      <c r="B8" s="93" t="s">
        <v>0</v>
      </c>
      <c r="C8" s="93" t="s">
        <v>30</v>
      </c>
      <c r="D8" s="93" t="s">
        <v>11</v>
      </c>
      <c r="E8" s="95">
        <v>32</v>
      </c>
      <c r="F8" s="95">
        <v>32.67</v>
      </c>
      <c r="G8" s="95">
        <v>32.67</v>
      </c>
      <c r="H8" s="95">
        <v>32.67</v>
      </c>
      <c r="I8" s="95">
        <v>32.67</v>
      </c>
      <c r="J8" s="95">
        <v>32.5</v>
      </c>
      <c r="K8" s="95">
        <v>32.67</v>
      </c>
      <c r="L8" s="95">
        <v>32.67</v>
      </c>
      <c r="M8" s="95">
        <v>32.5</v>
      </c>
      <c r="N8" s="95" t="s">
        <v>67</v>
      </c>
      <c r="O8" s="95" t="s">
        <v>67</v>
      </c>
      <c r="P8" s="95" t="s">
        <v>67</v>
      </c>
      <c r="Q8" s="95" t="s">
        <v>67</v>
      </c>
      <c r="R8" s="95" t="s">
        <v>67</v>
      </c>
      <c r="S8" s="95" t="s">
        <v>67</v>
      </c>
      <c r="T8" s="95" t="s">
        <v>67</v>
      </c>
      <c r="U8" s="95" t="s">
        <v>67</v>
      </c>
      <c r="V8" s="95" t="s">
        <v>67</v>
      </c>
      <c r="W8" s="95" t="s">
        <v>67</v>
      </c>
      <c r="X8" s="95" t="s">
        <v>67</v>
      </c>
    </row>
    <row r="9" spans="1:24" s="87" customFormat="1" ht="31.5" x14ac:dyDescent="0.25">
      <c r="A9" s="120">
        <v>2</v>
      </c>
      <c r="B9" s="120" t="s">
        <v>1</v>
      </c>
      <c r="C9" s="120" t="s">
        <v>31</v>
      </c>
      <c r="D9" s="93" t="s">
        <v>11</v>
      </c>
      <c r="E9" s="98">
        <v>31.6</v>
      </c>
      <c r="F9" s="98">
        <v>34.549999999999997</v>
      </c>
      <c r="G9" s="98">
        <v>34.549999999999997</v>
      </c>
      <c r="H9" s="98">
        <v>34.549999999999997</v>
      </c>
      <c r="I9" s="98">
        <v>34.549999999999997</v>
      </c>
      <c r="J9" s="98">
        <v>34.72</v>
      </c>
      <c r="K9" s="98">
        <v>34.549999999999997</v>
      </c>
      <c r="L9" s="98">
        <v>34.549999999999997</v>
      </c>
      <c r="M9" s="98">
        <v>34.93</v>
      </c>
      <c r="N9" s="98">
        <v>34.94</v>
      </c>
      <c r="O9" s="95">
        <f t="shared" ref="O9:O15" si="0">N9-E9</f>
        <v>3.34</v>
      </c>
      <c r="P9" s="96">
        <f t="shared" ref="P9:P15" si="1">N9/E9*100-100</f>
        <v>10.6</v>
      </c>
      <c r="Q9" s="95">
        <f t="shared" ref="Q9:Q15" si="2">N9-F9</f>
        <v>0.39</v>
      </c>
      <c r="R9" s="96">
        <f t="shared" ref="R9:R15" si="3">N9/F9*100-100</f>
        <v>1.1000000000000001</v>
      </c>
      <c r="S9" s="95">
        <f t="shared" ref="S9:S15" si="4">N9-J9</f>
        <v>0.22</v>
      </c>
      <c r="T9" s="96">
        <f t="shared" ref="T9:T15" si="5">N9/J9*100-100</f>
        <v>0.6</v>
      </c>
      <c r="U9" s="95">
        <f t="shared" ref="U9:U15" si="6">N9-M9</f>
        <v>0.01</v>
      </c>
      <c r="V9" s="95">
        <f t="shared" ref="V9:V15" si="7">N9/M9*100-100</f>
        <v>0.03</v>
      </c>
      <c r="W9" s="97" t="e">
        <f>N9-#REF!</f>
        <v>#REF!</v>
      </c>
      <c r="X9" s="97" t="e">
        <f>N9/#REF!*100-100</f>
        <v>#REF!</v>
      </c>
    </row>
    <row r="10" spans="1:24" s="87" customFormat="1" ht="31.5" hidden="1" customHeight="1" x14ac:dyDescent="0.25">
      <c r="A10" s="120">
        <v>3</v>
      </c>
      <c r="B10" s="120" t="s">
        <v>18</v>
      </c>
      <c r="C10" s="120"/>
      <c r="D10" s="93" t="s">
        <v>11</v>
      </c>
      <c r="E10" s="100"/>
      <c r="F10" s="100" t="s">
        <v>19</v>
      </c>
      <c r="G10" s="100" t="s">
        <v>19</v>
      </c>
      <c r="H10" s="98" t="s">
        <v>19</v>
      </c>
      <c r="I10" s="98" t="s">
        <v>19</v>
      </c>
      <c r="J10" s="98"/>
      <c r="K10" s="98" t="s">
        <v>19</v>
      </c>
      <c r="L10" s="98" t="s">
        <v>19</v>
      </c>
      <c r="M10" s="98"/>
      <c r="N10" s="98"/>
      <c r="O10" s="95">
        <f t="shared" si="0"/>
        <v>0</v>
      </c>
      <c r="P10" s="96" t="e">
        <f t="shared" si="1"/>
        <v>#DIV/0!</v>
      </c>
      <c r="Q10" s="95" t="e">
        <f t="shared" si="2"/>
        <v>#VALUE!</v>
      </c>
      <c r="R10" s="96" t="e">
        <f t="shared" si="3"/>
        <v>#VALUE!</v>
      </c>
      <c r="S10" s="95">
        <f t="shared" si="4"/>
        <v>0</v>
      </c>
      <c r="T10" s="96" t="e">
        <f t="shared" si="5"/>
        <v>#DIV/0!</v>
      </c>
      <c r="U10" s="95">
        <f t="shared" si="6"/>
        <v>0</v>
      </c>
      <c r="V10" s="95" t="e">
        <f t="shared" si="7"/>
        <v>#DIV/0!</v>
      </c>
      <c r="W10" s="98" t="s">
        <v>19</v>
      </c>
      <c r="X10" s="98" t="s">
        <v>19</v>
      </c>
    </row>
    <row r="11" spans="1:24" s="87" customFormat="1" ht="31.5" x14ac:dyDescent="0.25">
      <c r="A11" s="120">
        <v>3</v>
      </c>
      <c r="B11" s="120" t="s">
        <v>2</v>
      </c>
      <c r="C11" s="120" t="s">
        <v>31</v>
      </c>
      <c r="D11" s="93" t="s">
        <v>11</v>
      </c>
      <c r="E11" s="95">
        <v>34.32</v>
      </c>
      <c r="F11" s="95">
        <v>36.5</v>
      </c>
      <c r="G11" s="95">
        <v>36.479999999999997</v>
      </c>
      <c r="H11" s="95">
        <v>36.479999999999997</v>
      </c>
      <c r="I11" s="95">
        <v>36.479999999999997</v>
      </c>
      <c r="J11" s="95">
        <v>36.659999999999997</v>
      </c>
      <c r="K11" s="95">
        <v>36.479999999999997</v>
      </c>
      <c r="L11" s="95">
        <v>36.479999999999997</v>
      </c>
      <c r="M11" s="95">
        <v>36.85</v>
      </c>
      <c r="N11" s="95">
        <v>36.85</v>
      </c>
      <c r="O11" s="95">
        <f t="shared" si="0"/>
        <v>2.5299999999999998</v>
      </c>
      <c r="P11" s="96">
        <f t="shared" si="1"/>
        <v>7.4</v>
      </c>
      <c r="Q11" s="95">
        <f t="shared" si="2"/>
        <v>0.35</v>
      </c>
      <c r="R11" s="96">
        <f t="shared" si="3"/>
        <v>1</v>
      </c>
      <c r="S11" s="95">
        <f t="shared" si="4"/>
        <v>0.19</v>
      </c>
      <c r="T11" s="96">
        <f t="shared" si="5"/>
        <v>0.5</v>
      </c>
      <c r="U11" s="97">
        <f t="shared" si="6"/>
        <v>0</v>
      </c>
      <c r="V11" s="97">
        <f t="shared" si="7"/>
        <v>0</v>
      </c>
      <c r="W11" s="95" t="e">
        <f>N11-#REF!</f>
        <v>#REF!</v>
      </c>
      <c r="X11" s="96" t="e">
        <f>N11/#REF!*100-100</f>
        <v>#REF!</v>
      </c>
    </row>
    <row r="12" spans="1:24" s="87" customFormat="1" ht="31.5" x14ac:dyDescent="0.25">
      <c r="A12" s="120">
        <v>4</v>
      </c>
      <c r="B12" s="120" t="s">
        <v>20</v>
      </c>
      <c r="C12" s="120" t="s">
        <v>32</v>
      </c>
      <c r="D12" s="93" t="s">
        <v>11</v>
      </c>
      <c r="E12" s="100" t="s">
        <v>19</v>
      </c>
      <c r="F12" s="100" t="s">
        <v>19</v>
      </c>
      <c r="G12" s="95">
        <v>37.4</v>
      </c>
      <c r="H12" s="98">
        <v>37.4</v>
      </c>
      <c r="I12" s="98">
        <v>37.200000000000003</v>
      </c>
      <c r="J12" s="98">
        <v>37.5</v>
      </c>
      <c r="K12" s="98">
        <v>37.200000000000003</v>
      </c>
      <c r="L12" s="98">
        <v>37.200000000000003</v>
      </c>
      <c r="M12" s="98">
        <v>37.799999999999997</v>
      </c>
      <c r="N12" s="98">
        <v>37.799999999999997</v>
      </c>
      <c r="O12" s="95" t="s">
        <v>67</v>
      </c>
      <c r="P12" s="95" t="s">
        <v>67</v>
      </c>
      <c r="Q12" s="95" t="s">
        <v>67</v>
      </c>
      <c r="R12" s="95" t="s">
        <v>67</v>
      </c>
      <c r="S12" s="95">
        <f t="shared" si="4"/>
        <v>0.3</v>
      </c>
      <c r="T12" s="96">
        <f t="shared" si="5"/>
        <v>0.8</v>
      </c>
      <c r="U12" s="97">
        <f t="shared" si="6"/>
        <v>0</v>
      </c>
      <c r="V12" s="97">
        <f t="shared" si="7"/>
        <v>0</v>
      </c>
      <c r="W12" s="95" t="s">
        <v>19</v>
      </c>
      <c r="X12" s="95" t="s">
        <v>19</v>
      </c>
    </row>
    <row r="13" spans="1:24" s="87" customFormat="1" ht="31.5" x14ac:dyDescent="0.25">
      <c r="A13" s="120">
        <v>5</v>
      </c>
      <c r="B13" s="120" t="s">
        <v>3</v>
      </c>
      <c r="C13" s="120" t="s">
        <v>33</v>
      </c>
      <c r="D13" s="93" t="s">
        <v>11</v>
      </c>
      <c r="E13" s="95">
        <v>37.85</v>
      </c>
      <c r="F13" s="95">
        <v>40.42</v>
      </c>
      <c r="G13" s="95">
        <v>40.42</v>
      </c>
      <c r="H13" s="95">
        <v>40.42</v>
      </c>
      <c r="I13" s="95">
        <v>40.42</v>
      </c>
      <c r="J13" s="95">
        <v>40.68</v>
      </c>
      <c r="K13" s="95">
        <v>40.42</v>
      </c>
      <c r="L13" s="95">
        <v>40.42</v>
      </c>
      <c r="M13" s="95">
        <v>40.75</v>
      </c>
      <c r="N13" s="95">
        <v>40.75</v>
      </c>
      <c r="O13" s="95">
        <f t="shared" si="0"/>
        <v>2.9</v>
      </c>
      <c r="P13" s="96">
        <f t="shared" si="1"/>
        <v>7.7</v>
      </c>
      <c r="Q13" s="95">
        <f t="shared" si="2"/>
        <v>0.33</v>
      </c>
      <c r="R13" s="96">
        <f t="shared" si="3"/>
        <v>0.8</v>
      </c>
      <c r="S13" s="95">
        <f t="shared" si="4"/>
        <v>7.0000000000000007E-2</v>
      </c>
      <c r="T13" s="96">
        <f t="shared" si="5"/>
        <v>0.2</v>
      </c>
      <c r="U13" s="97">
        <f t="shared" si="6"/>
        <v>0</v>
      </c>
      <c r="V13" s="97">
        <f t="shared" si="7"/>
        <v>0</v>
      </c>
      <c r="W13" s="97" t="e">
        <f>N13-#REF!</f>
        <v>#REF!</v>
      </c>
      <c r="X13" s="97" t="e">
        <f>N13/#REF!*100-100</f>
        <v>#REF!</v>
      </c>
    </row>
    <row r="14" spans="1:24" s="87" customFormat="1" ht="42" customHeight="1" x14ac:dyDescent="0.25">
      <c r="A14" s="120">
        <v>6</v>
      </c>
      <c r="B14" s="120" t="s">
        <v>4</v>
      </c>
      <c r="C14" s="120" t="s">
        <v>34</v>
      </c>
      <c r="D14" s="93" t="s">
        <v>11</v>
      </c>
      <c r="E14" s="95">
        <v>37.1</v>
      </c>
      <c r="F14" s="95">
        <v>38.67</v>
      </c>
      <c r="G14" s="95">
        <v>38.67</v>
      </c>
      <c r="H14" s="95">
        <v>38.67</v>
      </c>
      <c r="I14" s="95">
        <v>38.67</v>
      </c>
      <c r="J14" s="95">
        <v>38.590000000000003</v>
      </c>
      <c r="K14" s="95">
        <v>38.67</v>
      </c>
      <c r="L14" s="95">
        <v>38.67</v>
      </c>
      <c r="M14" s="95">
        <v>38.549999999999997</v>
      </c>
      <c r="N14" s="95">
        <v>38.549999999999997</v>
      </c>
      <c r="O14" s="95">
        <f t="shared" si="0"/>
        <v>1.45</v>
      </c>
      <c r="P14" s="96">
        <f t="shared" si="1"/>
        <v>3.9</v>
      </c>
      <c r="Q14" s="95">
        <f t="shared" si="2"/>
        <v>-0.12</v>
      </c>
      <c r="R14" s="96">
        <f t="shared" si="3"/>
        <v>-0.3</v>
      </c>
      <c r="S14" s="95">
        <f t="shared" si="4"/>
        <v>-0.04</v>
      </c>
      <c r="T14" s="96">
        <f t="shared" si="5"/>
        <v>-0.1</v>
      </c>
      <c r="U14" s="97">
        <f t="shared" si="6"/>
        <v>0</v>
      </c>
      <c r="V14" s="97">
        <f t="shared" si="7"/>
        <v>0</v>
      </c>
      <c r="W14" s="97" t="e">
        <f>N14-#REF!</f>
        <v>#REF!</v>
      </c>
      <c r="X14" s="97" t="e">
        <f>N14/#REF!*100-100</f>
        <v>#REF!</v>
      </c>
    </row>
    <row r="15" spans="1:24" s="87" customFormat="1" ht="33.75" customHeight="1" x14ac:dyDescent="0.25">
      <c r="A15" s="120">
        <v>7</v>
      </c>
      <c r="B15" s="120" t="s">
        <v>5</v>
      </c>
      <c r="C15" s="103" t="s">
        <v>35</v>
      </c>
      <c r="D15" s="93" t="s">
        <v>11</v>
      </c>
      <c r="E15" s="98">
        <v>14.93</v>
      </c>
      <c r="F15" s="98">
        <v>13.01</v>
      </c>
      <c r="G15" s="98">
        <v>12.84</v>
      </c>
      <c r="H15" s="98">
        <v>12.84</v>
      </c>
      <c r="I15" s="98">
        <v>12.84</v>
      </c>
      <c r="J15" s="98">
        <v>12.78</v>
      </c>
      <c r="K15" s="98">
        <v>12.84</v>
      </c>
      <c r="L15" s="98">
        <v>12.84</v>
      </c>
      <c r="M15" s="98">
        <v>12.78</v>
      </c>
      <c r="N15" s="98">
        <v>12.73</v>
      </c>
      <c r="O15" s="95">
        <f t="shared" si="0"/>
        <v>-2.2000000000000002</v>
      </c>
      <c r="P15" s="96">
        <f t="shared" si="1"/>
        <v>-14.7</v>
      </c>
      <c r="Q15" s="95">
        <f t="shared" si="2"/>
        <v>-0.28000000000000003</v>
      </c>
      <c r="R15" s="96">
        <f t="shared" si="3"/>
        <v>-2.2000000000000002</v>
      </c>
      <c r="S15" s="95">
        <f t="shared" si="4"/>
        <v>-0.05</v>
      </c>
      <c r="T15" s="96">
        <f t="shared" si="5"/>
        <v>-0.4</v>
      </c>
      <c r="U15" s="95">
        <f t="shared" si="6"/>
        <v>-0.05</v>
      </c>
      <c r="V15" s="95">
        <f t="shared" si="7"/>
        <v>-0.39</v>
      </c>
      <c r="W15" s="95" t="e">
        <f>N15-#REF!</f>
        <v>#REF!</v>
      </c>
      <c r="X15" s="96" t="e">
        <f>N15/#REF!*100-100</f>
        <v>#REF!</v>
      </c>
    </row>
    <row r="16" spans="1:24" s="87" customFormat="1" ht="24" hidden="1" customHeight="1" x14ac:dyDescent="0.25">
      <c r="A16" s="120"/>
      <c r="B16" s="120" t="s">
        <v>37</v>
      </c>
      <c r="C16" s="103" t="s">
        <v>38</v>
      </c>
      <c r="D16" s="93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6"/>
      <c r="P16" s="117"/>
      <c r="Q16" s="117"/>
      <c r="R16" s="116"/>
      <c r="S16" s="118"/>
      <c r="T16" s="118"/>
      <c r="U16" s="116"/>
      <c r="V16" s="117"/>
      <c r="W16" s="104"/>
      <c r="X16" s="104"/>
    </row>
    <row r="17" spans="1:24" s="87" customFormat="1" ht="24" customHeight="1" x14ac:dyDescent="0.25">
      <c r="A17" s="105"/>
      <c r="B17" s="105"/>
      <c r="C17" s="106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9"/>
      <c r="Q17" s="109"/>
      <c r="R17" s="108"/>
      <c r="S17" s="110"/>
      <c r="T17" s="110"/>
      <c r="U17" s="110"/>
      <c r="V17" s="110"/>
      <c r="W17" s="104"/>
      <c r="X17" s="104"/>
    </row>
    <row r="18" spans="1:24" s="87" customFormat="1" x14ac:dyDescent="0.25">
      <c r="A18" s="235" t="s">
        <v>21</v>
      </c>
      <c r="B18" s="235"/>
      <c r="C18" s="235"/>
      <c r="D18" s="235"/>
      <c r="E18" s="235"/>
      <c r="F18" s="235"/>
      <c r="G18" s="104"/>
    </row>
    <row r="19" spans="1:24" s="87" customFormat="1" x14ac:dyDescent="0.25">
      <c r="A19" s="235" t="s">
        <v>22</v>
      </c>
      <c r="B19" s="235"/>
      <c r="C19" s="121"/>
    </row>
    <row r="30" spans="1:24" x14ac:dyDescent="0.25">
      <c r="W30" s="178"/>
      <c r="X30" s="178"/>
    </row>
    <row r="31" spans="1:24" x14ac:dyDescent="0.25">
      <c r="W31" s="178"/>
      <c r="X31" s="178"/>
    </row>
    <row r="32" spans="1:24" x14ac:dyDescent="0.25">
      <c r="W32" s="178"/>
      <c r="X32" s="178"/>
    </row>
  </sheetData>
  <mergeCells count="20">
    <mergeCell ref="S1:X1"/>
    <mergeCell ref="S2:X2"/>
    <mergeCell ref="A3:X3"/>
    <mergeCell ref="A4:X4"/>
    <mergeCell ref="A5:A7"/>
    <mergeCell ref="B5:B7"/>
    <mergeCell ref="C5:C7"/>
    <mergeCell ref="D5:D7"/>
    <mergeCell ref="E5:N6"/>
    <mergeCell ref="O5:V5"/>
    <mergeCell ref="A19:B19"/>
    <mergeCell ref="W30:X30"/>
    <mergeCell ref="W31:X31"/>
    <mergeCell ref="W32:X32"/>
    <mergeCell ref="O6:P6"/>
    <mergeCell ref="Q6:R6"/>
    <mergeCell ref="S6:T6"/>
    <mergeCell ref="U6:V6"/>
    <mergeCell ref="W6:X6"/>
    <mergeCell ref="A18:F18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opLeftCell="A4" zoomScaleNormal="100" workbookViewId="0">
      <selection activeCell="N19" sqref="N19"/>
    </sheetView>
  </sheetViews>
  <sheetFormatPr defaultRowHeight="18.75" x14ac:dyDescent="0.25"/>
  <cols>
    <col min="1" max="1" width="4.5703125" style="87" customWidth="1"/>
    <col min="2" max="2" width="15.28515625" style="87" customWidth="1"/>
    <col min="3" max="3" width="14" style="87" hidden="1" customWidth="1"/>
    <col min="4" max="4" width="10.85546875" style="87" customWidth="1"/>
    <col min="5" max="5" width="11.42578125" style="87" customWidth="1"/>
    <col min="6" max="6" width="11.140625" style="87" customWidth="1"/>
    <col min="7" max="7" width="11.28515625" style="87" hidden="1" customWidth="1"/>
    <col min="8" max="8" width="11.42578125" style="87" hidden="1" customWidth="1"/>
    <col min="9" max="9" width="11" style="87" hidden="1" customWidth="1"/>
    <col min="10" max="10" width="11" style="87" customWidth="1"/>
    <col min="11" max="12" width="11" style="87" hidden="1" customWidth="1"/>
    <col min="13" max="14" width="11" style="87" customWidth="1"/>
    <col min="15" max="15" width="8.5703125" style="87" customWidth="1"/>
    <col min="16" max="16" width="7.42578125" style="87" customWidth="1"/>
    <col min="17" max="17" width="8.7109375" style="87" customWidth="1"/>
    <col min="18" max="18" width="7" style="87" customWidth="1"/>
    <col min="19" max="19" width="8.28515625" style="87" customWidth="1"/>
    <col min="20" max="21" width="7.85546875" style="87" customWidth="1"/>
    <col min="22" max="22" width="7.7109375" style="87" customWidth="1"/>
    <col min="23" max="23" width="8" style="87" hidden="1" customWidth="1"/>
    <col min="24" max="24" width="7.42578125" style="87" hidden="1" customWidth="1"/>
    <col min="25" max="16384" width="9.140625" style="87"/>
  </cols>
  <sheetData>
    <row r="1" spans="1:24" s="88" customFormat="1" ht="18.75" hidden="1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218" t="s">
        <v>15</v>
      </c>
      <c r="T1" s="218"/>
      <c r="U1" s="218"/>
      <c r="V1" s="218"/>
      <c r="W1" s="218"/>
      <c r="X1" s="218"/>
    </row>
    <row r="2" spans="1:24" s="88" customFormat="1" ht="18" hidden="1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18" t="s">
        <v>16</v>
      </c>
      <c r="T2" s="218"/>
      <c r="U2" s="218"/>
      <c r="V2" s="218"/>
      <c r="W2" s="218"/>
      <c r="X2" s="218"/>
    </row>
    <row r="3" spans="1:24" s="88" customFormat="1" ht="18.75" hidden="1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218" t="s">
        <v>24</v>
      </c>
      <c r="T3" s="218"/>
      <c r="U3" s="218"/>
      <c r="V3" s="218"/>
      <c r="W3" s="218"/>
      <c r="X3" s="218"/>
    </row>
    <row r="4" spans="1:24" ht="18.75" customHeight="1" x14ac:dyDescent="0.25">
      <c r="A4" s="218" t="s">
        <v>23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119"/>
      <c r="P4" s="119"/>
    </row>
    <row r="5" spans="1:24" ht="65.25" customHeight="1" x14ac:dyDescent="0.25">
      <c r="A5" s="237" t="s">
        <v>14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</row>
    <row r="6" spans="1:24" ht="17.25" customHeight="1" x14ac:dyDescent="0.25">
      <c r="A6" s="236" t="s">
        <v>66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</row>
    <row r="7" spans="1:24" ht="17.25" customHeight="1" x14ac:dyDescent="0.25">
      <c r="A7" s="219" t="s">
        <v>6</v>
      </c>
      <c r="B7" s="219" t="s">
        <v>10</v>
      </c>
      <c r="C7" s="219" t="s">
        <v>36</v>
      </c>
      <c r="D7" s="222" t="s">
        <v>9</v>
      </c>
      <c r="E7" s="223" t="s">
        <v>12</v>
      </c>
      <c r="F7" s="224"/>
      <c r="G7" s="224"/>
      <c r="H7" s="224"/>
      <c r="I7" s="224"/>
      <c r="J7" s="224"/>
      <c r="K7" s="224"/>
      <c r="L7" s="224"/>
      <c r="M7" s="224"/>
      <c r="N7" s="225"/>
      <c r="O7" s="229" t="s">
        <v>13</v>
      </c>
      <c r="P7" s="230"/>
      <c r="Q7" s="230"/>
      <c r="R7" s="230"/>
      <c r="S7" s="230"/>
      <c r="T7" s="230"/>
      <c r="U7" s="230"/>
      <c r="V7" s="231"/>
      <c r="W7" s="90"/>
      <c r="X7" s="91"/>
    </row>
    <row r="8" spans="1:24" s="92" customFormat="1" ht="50.25" customHeight="1" x14ac:dyDescent="0.25">
      <c r="A8" s="220"/>
      <c r="B8" s="220"/>
      <c r="C8" s="220"/>
      <c r="D8" s="222"/>
      <c r="E8" s="226"/>
      <c r="F8" s="227"/>
      <c r="G8" s="227"/>
      <c r="H8" s="227"/>
      <c r="I8" s="227"/>
      <c r="J8" s="227"/>
      <c r="K8" s="227"/>
      <c r="L8" s="227"/>
      <c r="M8" s="227"/>
      <c r="N8" s="228"/>
      <c r="O8" s="232" t="s">
        <v>68</v>
      </c>
      <c r="P8" s="232"/>
      <c r="Q8" s="233" t="s">
        <v>69</v>
      </c>
      <c r="R8" s="234"/>
      <c r="S8" s="233" t="s">
        <v>70</v>
      </c>
      <c r="T8" s="234"/>
      <c r="U8" s="233" t="s">
        <v>71</v>
      </c>
      <c r="V8" s="234"/>
      <c r="W8" s="233" t="s">
        <v>17</v>
      </c>
      <c r="X8" s="234"/>
    </row>
    <row r="9" spans="1:24" ht="22.5" customHeight="1" x14ac:dyDescent="0.25">
      <c r="A9" s="221"/>
      <c r="B9" s="221"/>
      <c r="C9" s="221"/>
      <c r="D9" s="222"/>
      <c r="E9" s="93">
        <v>42123</v>
      </c>
      <c r="F9" s="93">
        <v>42370</v>
      </c>
      <c r="G9" s="93">
        <v>42395</v>
      </c>
      <c r="H9" s="93">
        <v>42398</v>
      </c>
      <c r="I9" s="93">
        <v>42405</v>
      </c>
      <c r="J9" s="93">
        <v>42458</v>
      </c>
      <c r="K9" s="93">
        <v>42412</v>
      </c>
      <c r="L9" s="93">
        <v>42420</v>
      </c>
      <c r="M9" s="93">
        <v>42482</v>
      </c>
      <c r="N9" s="93">
        <v>42489</v>
      </c>
      <c r="O9" s="93" t="s">
        <v>7</v>
      </c>
      <c r="P9" s="93" t="s">
        <v>8</v>
      </c>
      <c r="Q9" s="93" t="s">
        <v>7</v>
      </c>
      <c r="R9" s="93" t="s">
        <v>8</v>
      </c>
      <c r="S9" s="93" t="s">
        <v>7</v>
      </c>
      <c r="T9" s="93" t="s">
        <v>8</v>
      </c>
      <c r="U9" s="93" t="s">
        <v>7</v>
      </c>
      <c r="V9" s="120" t="s">
        <v>8</v>
      </c>
      <c r="W9" s="93" t="s">
        <v>7</v>
      </c>
      <c r="X9" s="120" t="s">
        <v>8</v>
      </c>
    </row>
    <row r="10" spans="1:24" ht="35.25" customHeight="1" x14ac:dyDescent="0.25">
      <c r="A10" s="120">
        <v>1</v>
      </c>
      <c r="B10" s="93" t="s">
        <v>0</v>
      </c>
      <c r="C10" s="93" t="s">
        <v>30</v>
      </c>
      <c r="D10" s="93" t="s">
        <v>11</v>
      </c>
      <c r="E10" s="95">
        <v>32</v>
      </c>
      <c r="F10" s="95">
        <v>32.67</v>
      </c>
      <c r="G10" s="95">
        <v>32.67</v>
      </c>
      <c r="H10" s="95">
        <v>32.67</v>
      </c>
      <c r="I10" s="95">
        <v>32.67</v>
      </c>
      <c r="J10" s="95">
        <v>32.5</v>
      </c>
      <c r="K10" s="95">
        <v>32.67</v>
      </c>
      <c r="L10" s="95">
        <v>32.67</v>
      </c>
      <c r="M10" s="95">
        <v>32.5</v>
      </c>
      <c r="N10" s="95" t="s">
        <v>67</v>
      </c>
      <c r="O10" s="95" t="s">
        <v>67</v>
      </c>
      <c r="P10" s="95" t="s">
        <v>67</v>
      </c>
      <c r="Q10" s="95" t="s">
        <v>67</v>
      </c>
      <c r="R10" s="95" t="s">
        <v>67</v>
      </c>
      <c r="S10" s="95" t="s">
        <v>67</v>
      </c>
      <c r="T10" s="95" t="s">
        <v>67</v>
      </c>
      <c r="U10" s="95" t="s">
        <v>67</v>
      </c>
      <c r="V10" s="95" t="s">
        <v>67</v>
      </c>
      <c r="W10" s="95" t="s">
        <v>67</v>
      </c>
      <c r="X10" s="95" t="s">
        <v>67</v>
      </c>
    </row>
    <row r="11" spans="1:24" ht="31.5" x14ac:dyDescent="0.25">
      <c r="A11" s="120">
        <v>2</v>
      </c>
      <c r="B11" s="120" t="s">
        <v>1</v>
      </c>
      <c r="C11" s="120" t="s">
        <v>31</v>
      </c>
      <c r="D11" s="93" t="s">
        <v>11</v>
      </c>
      <c r="E11" s="98">
        <v>31.6</v>
      </c>
      <c r="F11" s="98">
        <v>34.549999999999997</v>
      </c>
      <c r="G11" s="98">
        <v>34.549999999999997</v>
      </c>
      <c r="H11" s="98">
        <v>34.549999999999997</v>
      </c>
      <c r="I11" s="98">
        <v>34.549999999999997</v>
      </c>
      <c r="J11" s="98">
        <v>34.72</v>
      </c>
      <c r="K11" s="98">
        <v>34.549999999999997</v>
      </c>
      <c r="L11" s="98">
        <v>34.549999999999997</v>
      </c>
      <c r="M11" s="98">
        <v>34.93</v>
      </c>
      <c r="N11" s="98">
        <v>34.94</v>
      </c>
      <c r="O11" s="95">
        <f t="shared" ref="O11" si="0">N11-E11</f>
        <v>3.34</v>
      </c>
      <c r="P11" s="96">
        <f t="shared" ref="P11" si="1">N11/E11*100-100</f>
        <v>10.6</v>
      </c>
      <c r="Q11" s="95">
        <f t="shared" ref="Q11" si="2">N11-F11</f>
        <v>0.39</v>
      </c>
      <c r="R11" s="96">
        <f t="shared" ref="R11" si="3">N11/F11*100-100</f>
        <v>1.1000000000000001</v>
      </c>
      <c r="S11" s="95">
        <f t="shared" ref="S11" si="4">N11-J11</f>
        <v>0.22</v>
      </c>
      <c r="T11" s="96">
        <f t="shared" ref="T11" si="5">N11/J11*100-100</f>
        <v>0.6</v>
      </c>
      <c r="U11" s="95">
        <f t="shared" ref="U11" si="6">N11-M11</f>
        <v>0.01</v>
      </c>
      <c r="V11" s="95">
        <f t="shared" ref="V11" si="7">N11/M11*100-100</f>
        <v>0.03</v>
      </c>
      <c r="W11" s="97" t="e">
        <f>N11-#REF!</f>
        <v>#REF!</v>
      </c>
      <c r="X11" s="97" t="e">
        <f>N11/#REF!*100-100</f>
        <v>#REF!</v>
      </c>
    </row>
    <row r="12" spans="1:24" ht="31.5" hidden="1" customHeight="1" x14ac:dyDescent="0.25">
      <c r="A12" s="120">
        <v>3</v>
      </c>
      <c r="B12" s="120" t="s">
        <v>18</v>
      </c>
      <c r="C12" s="120"/>
      <c r="D12" s="93" t="s">
        <v>11</v>
      </c>
      <c r="E12" s="100"/>
      <c r="F12" s="100" t="s">
        <v>19</v>
      </c>
      <c r="G12" s="100" t="s">
        <v>19</v>
      </c>
      <c r="H12" s="98" t="s">
        <v>19</v>
      </c>
      <c r="I12" s="98" t="s">
        <v>19</v>
      </c>
      <c r="J12" s="98"/>
      <c r="K12" s="98" t="s">
        <v>19</v>
      </c>
      <c r="L12" s="98" t="s">
        <v>19</v>
      </c>
      <c r="M12" s="98"/>
      <c r="N12" s="98"/>
      <c r="O12" s="95">
        <f t="shared" ref="O12:O17" si="8">N12-E12</f>
        <v>0</v>
      </c>
      <c r="P12" s="96" t="e">
        <f t="shared" ref="P12:P17" si="9">N12/E12*100-100</f>
        <v>#DIV/0!</v>
      </c>
      <c r="Q12" s="95" t="e">
        <f t="shared" ref="Q12:Q17" si="10">N12-F12</f>
        <v>#VALUE!</v>
      </c>
      <c r="R12" s="96" t="e">
        <f t="shared" ref="R12:R17" si="11">N12/F12*100-100</f>
        <v>#VALUE!</v>
      </c>
      <c r="S12" s="95">
        <f t="shared" ref="S12:S17" si="12">N12-J12</f>
        <v>0</v>
      </c>
      <c r="T12" s="96" t="e">
        <f t="shared" ref="T12:T17" si="13">N12/J12*100-100</f>
        <v>#DIV/0!</v>
      </c>
      <c r="U12" s="95">
        <f t="shared" ref="U12:U17" si="14">N12-M12</f>
        <v>0</v>
      </c>
      <c r="V12" s="95" t="e">
        <f t="shared" ref="V12:V17" si="15">N12/M12*100-100</f>
        <v>#DIV/0!</v>
      </c>
      <c r="W12" s="98" t="s">
        <v>19</v>
      </c>
      <c r="X12" s="98" t="s">
        <v>19</v>
      </c>
    </row>
    <row r="13" spans="1:24" ht="31.5" x14ac:dyDescent="0.25">
      <c r="A13" s="120">
        <v>3</v>
      </c>
      <c r="B13" s="120" t="s">
        <v>2</v>
      </c>
      <c r="C13" s="120" t="s">
        <v>31</v>
      </c>
      <c r="D13" s="93" t="s">
        <v>11</v>
      </c>
      <c r="E13" s="95">
        <v>34.32</v>
      </c>
      <c r="F13" s="95">
        <v>36.5</v>
      </c>
      <c r="G13" s="95">
        <v>36.479999999999997</v>
      </c>
      <c r="H13" s="95">
        <v>36.479999999999997</v>
      </c>
      <c r="I13" s="95">
        <v>36.479999999999997</v>
      </c>
      <c r="J13" s="95">
        <v>36.659999999999997</v>
      </c>
      <c r="K13" s="95">
        <v>36.479999999999997</v>
      </c>
      <c r="L13" s="95">
        <v>36.479999999999997</v>
      </c>
      <c r="M13" s="95">
        <v>36.85</v>
      </c>
      <c r="N13" s="95">
        <v>36.85</v>
      </c>
      <c r="O13" s="95">
        <f t="shared" si="8"/>
        <v>2.5299999999999998</v>
      </c>
      <c r="P13" s="96">
        <f t="shared" si="9"/>
        <v>7.4</v>
      </c>
      <c r="Q13" s="95">
        <f t="shared" si="10"/>
        <v>0.35</v>
      </c>
      <c r="R13" s="96">
        <f t="shared" si="11"/>
        <v>1</v>
      </c>
      <c r="S13" s="95">
        <f t="shared" si="12"/>
        <v>0.19</v>
      </c>
      <c r="T13" s="96">
        <f t="shared" si="13"/>
        <v>0.5</v>
      </c>
      <c r="U13" s="97">
        <f t="shared" si="14"/>
        <v>0</v>
      </c>
      <c r="V13" s="97">
        <f t="shared" si="15"/>
        <v>0</v>
      </c>
      <c r="W13" s="95" t="e">
        <f>N13-#REF!</f>
        <v>#REF!</v>
      </c>
      <c r="X13" s="96" t="e">
        <f>N13/#REF!*100-100</f>
        <v>#REF!</v>
      </c>
    </row>
    <row r="14" spans="1:24" ht="31.5" x14ac:dyDescent="0.25">
      <c r="A14" s="120">
        <v>4</v>
      </c>
      <c r="B14" s="120" t="s">
        <v>20</v>
      </c>
      <c r="C14" s="120" t="s">
        <v>32</v>
      </c>
      <c r="D14" s="93" t="s">
        <v>11</v>
      </c>
      <c r="E14" s="100" t="s">
        <v>19</v>
      </c>
      <c r="F14" s="100" t="s">
        <v>19</v>
      </c>
      <c r="G14" s="95">
        <v>37.4</v>
      </c>
      <c r="H14" s="98">
        <v>37.4</v>
      </c>
      <c r="I14" s="98">
        <v>37.200000000000003</v>
      </c>
      <c r="J14" s="98">
        <v>37.5</v>
      </c>
      <c r="K14" s="98">
        <v>37.200000000000003</v>
      </c>
      <c r="L14" s="98">
        <v>37.200000000000003</v>
      </c>
      <c r="M14" s="98">
        <v>37.799999999999997</v>
      </c>
      <c r="N14" s="98">
        <v>37.799999999999997</v>
      </c>
      <c r="O14" s="95" t="s">
        <v>67</v>
      </c>
      <c r="P14" s="95" t="s">
        <v>67</v>
      </c>
      <c r="Q14" s="95" t="s">
        <v>67</v>
      </c>
      <c r="R14" s="95" t="s">
        <v>67</v>
      </c>
      <c r="S14" s="95">
        <f t="shared" si="12"/>
        <v>0.3</v>
      </c>
      <c r="T14" s="96">
        <f t="shared" si="13"/>
        <v>0.8</v>
      </c>
      <c r="U14" s="97">
        <f t="shared" si="14"/>
        <v>0</v>
      </c>
      <c r="V14" s="97">
        <f t="shared" si="15"/>
        <v>0</v>
      </c>
      <c r="W14" s="95" t="s">
        <v>19</v>
      </c>
      <c r="X14" s="95" t="s">
        <v>19</v>
      </c>
    </row>
    <row r="15" spans="1:24" ht="31.5" x14ac:dyDescent="0.25">
      <c r="A15" s="120">
        <v>5</v>
      </c>
      <c r="B15" s="120" t="s">
        <v>3</v>
      </c>
      <c r="C15" s="120" t="s">
        <v>33</v>
      </c>
      <c r="D15" s="93" t="s">
        <v>11</v>
      </c>
      <c r="E15" s="95">
        <v>37.85</v>
      </c>
      <c r="F15" s="95">
        <v>40.42</v>
      </c>
      <c r="G15" s="95">
        <v>40.42</v>
      </c>
      <c r="H15" s="95">
        <v>40.42</v>
      </c>
      <c r="I15" s="95">
        <v>40.42</v>
      </c>
      <c r="J15" s="95">
        <v>40.68</v>
      </c>
      <c r="K15" s="95">
        <v>40.42</v>
      </c>
      <c r="L15" s="95">
        <v>40.42</v>
      </c>
      <c r="M15" s="95">
        <v>40.75</v>
      </c>
      <c r="N15" s="95">
        <v>40.75</v>
      </c>
      <c r="O15" s="95">
        <f t="shared" si="8"/>
        <v>2.9</v>
      </c>
      <c r="P15" s="96">
        <f t="shared" si="9"/>
        <v>7.7</v>
      </c>
      <c r="Q15" s="95">
        <f t="shared" si="10"/>
        <v>0.33</v>
      </c>
      <c r="R15" s="96">
        <f t="shared" si="11"/>
        <v>0.8</v>
      </c>
      <c r="S15" s="95">
        <f t="shared" si="12"/>
        <v>7.0000000000000007E-2</v>
      </c>
      <c r="T15" s="96">
        <f t="shared" si="13"/>
        <v>0.2</v>
      </c>
      <c r="U15" s="97">
        <f t="shared" si="14"/>
        <v>0</v>
      </c>
      <c r="V15" s="97">
        <f t="shared" si="15"/>
        <v>0</v>
      </c>
      <c r="W15" s="97" t="e">
        <f>N15-#REF!</f>
        <v>#REF!</v>
      </c>
      <c r="X15" s="97" t="e">
        <f>N15/#REF!*100-100</f>
        <v>#REF!</v>
      </c>
    </row>
    <row r="16" spans="1:24" ht="42" customHeight="1" x14ac:dyDescent="0.25">
      <c r="A16" s="120">
        <v>6</v>
      </c>
      <c r="B16" s="120" t="s">
        <v>4</v>
      </c>
      <c r="C16" s="120" t="s">
        <v>34</v>
      </c>
      <c r="D16" s="93" t="s">
        <v>11</v>
      </c>
      <c r="E16" s="95">
        <v>37.1</v>
      </c>
      <c r="F16" s="95">
        <v>38.67</v>
      </c>
      <c r="G16" s="95">
        <v>38.67</v>
      </c>
      <c r="H16" s="95">
        <v>38.67</v>
      </c>
      <c r="I16" s="95">
        <v>38.67</v>
      </c>
      <c r="J16" s="95">
        <v>38.590000000000003</v>
      </c>
      <c r="K16" s="95">
        <v>38.67</v>
      </c>
      <c r="L16" s="95">
        <v>38.67</v>
      </c>
      <c r="M16" s="95">
        <v>38.549999999999997</v>
      </c>
      <c r="N16" s="95">
        <v>38.549999999999997</v>
      </c>
      <c r="O16" s="95">
        <f t="shared" si="8"/>
        <v>1.45</v>
      </c>
      <c r="P16" s="96">
        <f t="shared" si="9"/>
        <v>3.9</v>
      </c>
      <c r="Q16" s="95">
        <f t="shared" si="10"/>
        <v>-0.12</v>
      </c>
      <c r="R16" s="96">
        <f t="shared" si="11"/>
        <v>-0.3</v>
      </c>
      <c r="S16" s="95">
        <f t="shared" si="12"/>
        <v>-0.04</v>
      </c>
      <c r="T16" s="96">
        <f t="shared" si="13"/>
        <v>-0.1</v>
      </c>
      <c r="U16" s="97">
        <f t="shared" si="14"/>
        <v>0</v>
      </c>
      <c r="V16" s="97">
        <f t="shared" si="15"/>
        <v>0</v>
      </c>
      <c r="W16" s="97" t="e">
        <f>N16-#REF!</f>
        <v>#REF!</v>
      </c>
      <c r="X16" s="97" t="e">
        <f>N16/#REF!*100-100</f>
        <v>#REF!</v>
      </c>
    </row>
    <row r="17" spans="1:24" ht="33.75" customHeight="1" x14ac:dyDescent="0.25">
      <c r="A17" s="120">
        <v>7</v>
      </c>
      <c r="B17" s="120" t="s">
        <v>5</v>
      </c>
      <c r="C17" s="103" t="s">
        <v>35</v>
      </c>
      <c r="D17" s="93" t="s">
        <v>11</v>
      </c>
      <c r="E17" s="98">
        <v>14.93</v>
      </c>
      <c r="F17" s="98">
        <v>13.01</v>
      </c>
      <c r="G17" s="98">
        <v>12.84</v>
      </c>
      <c r="H17" s="98">
        <v>12.84</v>
      </c>
      <c r="I17" s="98">
        <v>12.84</v>
      </c>
      <c r="J17" s="98">
        <v>12.78</v>
      </c>
      <c r="K17" s="98">
        <v>12.84</v>
      </c>
      <c r="L17" s="98">
        <v>12.84</v>
      </c>
      <c r="M17" s="98">
        <v>12.78</v>
      </c>
      <c r="N17" s="98">
        <v>12.73</v>
      </c>
      <c r="O17" s="95">
        <f t="shared" si="8"/>
        <v>-2.2000000000000002</v>
      </c>
      <c r="P17" s="96">
        <f t="shared" si="9"/>
        <v>-14.7</v>
      </c>
      <c r="Q17" s="95">
        <f t="shared" si="10"/>
        <v>-0.28000000000000003</v>
      </c>
      <c r="R17" s="96">
        <f t="shared" si="11"/>
        <v>-2.2000000000000002</v>
      </c>
      <c r="S17" s="95">
        <f t="shared" si="12"/>
        <v>-0.05</v>
      </c>
      <c r="T17" s="96">
        <f t="shared" si="13"/>
        <v>-0.4</v>
      </c>
      <c r="U17" s="95">
        <f t="shared" si="14"/>
        <v>-0.05</v>
      </c>
      <c r="V17" s="95">
        <f t="shared" si="15"/>
        <v>-0.39</v>
      </c>
      <c r="W17" s="95" t="e">
        <f>N17-#REF!</f>
        <v>#REF!</v>
      </c>
      <c r="X17" s="96" t="e">
        <f>N17/#REF!*100-100</f>
        <v>#REF!</v>
      </c>
    </row>
    <row r="18" spans="1:24" ht="24" hidden="1" customHeight="1" x14ac:dyDescent="0.25">
      <c r="A18" s="120"/>
      <c r="B18" s="120" t="s">
        <v>37</v>
      </c>
      <c r="C18" s="103" t="s">
        <v>38</v>
      </c>
      <c r="D18" s="93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/>
      <c r="P18" s="117"/>
      <c r="Q18" s="117"/>
      <c r="R18" s="116"/>
      <c r="S18" s="118"/>
      <c r="T18" s="118"/>
      <c r="U18" s="116"/>
      <c r="V18" s="117"/>
      <c r="W18" s="104"/>
      <c r="X18" s="104"/>
    </row>
    <row r="19" spans="1:24" ht="24" customHeight="1" x14ac:dyDescent="0.25">
      <c r="A19" s="105"/>
      <c r="B19" s="105"/>
      <c r="C19" s="106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109"/>
      <c r="R19" s="108"/>
      <c r="S19" s="110"/>
      <c r="T19" s="110"/>
      <c r="U19" s="110"/>
      <c r="V19" s="110"/>
      <c r="W19" s="104"/>
      <c r="X19" s="104"/>
    </row>
    <row r="20" spans="1:24" x14ac:dyDescent="0.25">
      <c r="A20" s="235" t="s">
        <v>21</v>
      </c>
      <c r="B20" s="235"/>
      <c r="C20" s="235"/>
      <c r="D20" s="235"/>
      <c r="E20" s="235"/>
      <c r="F20" s="235"/>
      <c r="G20" s="104"/>
    </row>
    <row r="21" spans="1:24" x14ac:dyDescent="0.25">
      <c r="A21" s="235" t="s">
        <v>22</v>
      </c>
      <c r="B21" s="235"/>
      <c r="C21" s="121"/>
    </row>
    <row r="34" spans="23:24" x14ac:dyDescent="0.25">
      <c r="W34" s="218"/>
      <c r="X34" s="218"/>
    </row>
    <row r="35" spans="23:24" x14ac:dyDescent="0.25">
      <c r="W35" s="218"/>
      <c r="X35" s="218"/>
    </row>
    <row r="36" spans="23:24" x14ac:dyDescent="0.25">
      <c r="W36" s="218"/>
      <c r="X36" s="218"/>
    </row>
  </sheetData>
  <mergeCells count="22">
    <mergeCell ref="A6:X6"/>
    <mergeCell ref="S1:X1"/>
    <mergeCell ref="S2:X2"/>
    <mergeCell ref="S3:X3"/>
    <mergeCell ref="A4:N4"/>
    <mergeCell ref="A5:X5"/>
    <mergeCell ref="W36:X36"/>
    <mergeCell ref="A7:A9"/>
    <mergeCell ref="B7:B9"/>
    <mergeCell ref="C7:C9"/>
    <mergeCell ref="D7:D9"/>
    <mergeCell ref="E7:N8"/>
    <mergeCell ref="O7:V7"/>
    <mergeCell ref="O8:P8"/>
    <mergeCell ref="Q8:R8"/>
    <mergeCell ref="S8:T8"/>
    <mergeCell ref="U8:V8"/>
    <mergeCell ref="W8:X8"/>
    <mergeCell ref="A20:F20"/>
    <mergeCell ref="A21:B21"/>
    <mergeCell ref="W34:X34"/>
    <mergeCell ref="W35:X35"/>
  </mergeCells>
  <pageMargins left="0.70866141732283472" right="0.11811023622047245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отч-для сайта ДЭП 01.04.16</vt:lpstr>
      <vt:lpstr>отч-для Руководит- ДЭП 01.0 (2</vt:lpstr>
      <vt:lpstr>отч-для сайта ДЭП 08.04.16</vt:lpstr>
      <vt:lpstr>отч-для Руководит- ДЭП 08.04.16</vt:lpstr>
      <vt:lpstr>отч-для сайта ДЭП 15.04.16</vt:lpstr>
      <vt:lpstr>отч-для Руководит- ДЭП 15.04.16</vt:lpstr>
      <vt:lpstr>отч-для Руководит- ДЭП 22.04 </vt:lpstr>
      <vt:lpstr>отч-для Руководит- ДЭП 29.04.16</vt:lpstr>
      <vt:lpstr>отч-для сайта ДЭП 29.04.16</vt:lpstr>
      <vt:lpstr>отч-для Руководит- ДЭП 06.05</vt:lpstr>
      <vt:lpstr>отч-для сайта ДЭП 06.05.16</vt:lpstr>
      <vt:lpstr>отч-для сайта ДЭП 13.05.16 </vt:lpstr>
      <vt:lpstr>отч-для Руководит- ДЭП 13.05</vt:lpstr>
      <vt:lpstr>отч-для сайта ДЭП 20.05.16  </vt:lpstr>
      <vt:lpstr>03.06.16</vt:lpstr>
      <vt:lpstr>отч-для сайта ДЭП 27.05.16  </vt:lpstr>
      <vt:lpstr>отч-для Руководит- ДЭП 27.0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AleevaEA</dc:creator>
  <cp:lastModifiedBy>User</cp:lastModifiedBy>
  <cp:lastPrinted>2016-06-03T10:37:53Z</cp:lastPrinted>
  <dcterms:created xsi:type="dcterms:W3CDTF">2012-02-02T06:04:03Z</dcterms:created>
  <dcterms:modified xsi:type="dcterms:W3CDTF">2016-06-03T10:47:09Z</dcterms:modified>
</cp:coreProperties>
</file>