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02\28.02\01-108-414-п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28" i="1" s="1"/>
  <c r="K28" i="1"/>
  <c r="J28" i="1"/>
  <c r="I28" i="1"/>
  <c r="H28" i="1"/>
  <c r="G28" i="1"/>
  <c r="F28" i="1"/>
  <c r="E28" i="1"/>
  <c r="D28" i="1"/>
  <c r="E32" i="1"/>
  <c r="F32" i="1"/>
  <c r="C46" i="1" l="1"/>
  <c r="C45" i="1" s="1"/>
  <c r="K45" i="1"/>
  <c r="J45" i="1"/>
  <c r="I45" i="1"/>
  <c r="H45" i="1"/>
  <c r="G45" i="1"/>
  <c r="F45" i="1"/>
  <c r="E45" i="1"/>
  <c r="D45" i="1"/>
  <c r="C44" i="1"/>
  <c r="C43" i="1" s="1"/>
  <c r="K43" i="1"/>
  <c r="J43" i="1"/>
  <c r="I43" i="1"/>
  <c r="H43" i="1"/>
  <c r="G43" i="1"/>
  <c r="F43" i="1"/>
  <c r="E43" i="1"/>
  <c r="D43" i="1"/>
  <c r="K42" i="1"/>
  <c r="K41" i="1" s="1"/>
  <c r="J42" i="1"/>
  <c r="J41" i="1" s="1"/>
  <c r="I42" i="1"/>
  <c r="I41" i="1" s="1"/>
  <c r="H42" i="1"/>
  <c r="H41" i="1" s="1"/>
  <c r="G42" i="1"/>
  <c r="G41" i="1" s="1"/>
  <c r="F42" i="1"/>
  <c r="F41" i="1" s="1"/>
  <c r="E42" i="1"/>
  <c r="D42" i="1"/>
  <c r="D41" i="1" s="1"/>
  <c r="C40" i="1"/>
  <c r="C39" i="1" s="1"/>
  <c r="K39" i="1"/>
  <c r="J39" i="1"/>
  <c r="I39" i="1"/>
  <c r="H39" i="1"/>
  <c r="G39" i="1"/>
  <c r="F39" i="1"/>
  <c r="E39" i="1"/>
  <c r="D39" i="1"/>
  <c r="C38" i="1"/>
  <c r="C37" i="1"/>
  <c r="K36" i="1"/>
  <c r="J36" i="1"/>
  <c r="I36" i="1"/>
  <c r="H36" i="1"/>
  <c r="G36" i="1"/>
  <c r="F36" i="1"/>
  <c r="E36" i="1"/>
  <c r="D36" i="1"/>
  <c r="C35" i="1"/>
  <c r="C34" i="1" s="1"/>
  <c r="K34" i="1"/>
  <c r="J34" i="1"/>
  <c r="I34" i="1"/>
  <c r="H34" i="1"/>
  <c r="G34" i="1"/>
  <c r="F34" i="1"/>
  <c r="E34" i="1"/>
  <c r="D34" i="1"/>
  <c r="C33" i="1"/>
  <c r="C32" i="1" s="1"/>
  <c r="K32" i="1"/>
  <c r="J32" i="1"/>
  <c r="I32" i="1"/>
  <c r="H32" i="1"/>
  <c r="G32" i="1"/>
  <c r="D32" i="1"/>
  <c r="C31" i="1"/>
  <c r="C30" i="1" s="1"/>
  <c r="K30" i="1"/>
  <c r="J30" i="1"/>
  <c r="I30" i="1"/>
  <c r="H30" i="1"/>
  <c r="G30" i="1"/>
  <c r="F30" i="1"/>
  <c r="E30" i="1"/>
  <c r="D30" i="1"/>
  <c r="C27" i="1"/>
  <c r="C26" i="1" s="1"/>
  <c r="K26" i="1"/>
  <c r="J26" i="1"/>
  <c r="I26" i="1"/>
  <c r="H26" i="1"/>
  <c r="G26" i="1"/>
  <c r="F26" i="1"/>
  <c r="E26" i="1"/>
  <c r="D26" i="1"/>
  <c r="K25" i="1"/>
  <c r="J25" i="1"/>
  <c r="J16" i="1" s="1"/>
  <c r="I25" i="1"/>
  <c r="I16" i="1" s="1"/>
  <c r="H25" i="1"/>
  <c r="H16" i="1" s="1"/>
  <c r="G25" i="1"/>
  <c r="F25" i="1"/>
  <c r="E25" i="1"/>
  <c r="D25" i="1"/>
  <c r="K24" i="1"/>
  <c r="J24" i="1"/>
  <c r="I24" i="1"/>
  <c r="I14" i="1" s="1"/>
  <c r="C23" i="1"/>
  <c r="C22" i="1"/>
  <c r="K21" i="1"/>
  <c r="J21" i="1"/>
  <c r="I21" i="1"/>
  <c r="H21" i="1"/>
  <c r="G21" i="1"/>
  <c r="F21" i="1"/>
  <c r="E21" i="1"/>
  <c r="D21" i="1"/>
  <c r="C20" i="1"/>
  <c r="C19" i="1"/>
  <c r="K18" i="1"/>
  <c r="J18" i="1"/>
  <c r="I18" i="1"/>
  <c r="H18" i="1"/>
  <c r="G18" i="1"/>
  <c r="F18" i="1"/>
  <c r="E18" i="1"/>
  <c r="D18" i="1"/>
  <c r="K17" i="1"/>
  <c r="J17" i="1"/>
  <c r="I17" i="1"/>
  <c r="H17" i="1"/>
  <c r="G17" i="1"/>
  <c r="F17" i="1"/>
  <c r="E17" i="1"/>
  <c r="D17" i="1"/>
  <c r="C17" i="1"/>
  <c r="K15" i="1"/>
  <c r="J15" i="1"/>
  <c r="I15" i="1"/>
  <c r="H15" i="1"/>
  <c r="G15" i="1"/>
  <c r="F15" i="1"/>
  <c r="E15" i="1"/>
  <c r="D15" i="1"/>
  <c r="E24" i="1" l="1"/>
  <c r="E16" i="1"/>
  <c r="J14" i="1"/>
  <c r="F24" i="1"/>
  <c r="F14" i="1" s="1"/>
  <c r="F16" i="1"/>
  <c r="D24" i="1"/>
  <c r="D14" i="1" s="1"/>
  <c r="D16" i="1"/>
  <c r="K14" i="1"/>
  <c r="G24" i="1"/>
  <c r="G14" i="1" s="1"/>
  <c r="G16" i="1"/>
  <c r="K16" i="1"/>
  <c r="C15" i="1"/>
  <c r="C18" i="1"/>
  <c r="C21" i="1"/>
  <c r="E41" i="1"/>
  <c r="C36" i="1"/>
  <c r="C42" i="1"/>
  <c r="C41" i="1" s="1"/>
  <c r="H24" i="1"/>
  <c r="H14" i="1" s="1"/>
  <c r="C25" i="1"/>
  <c r="C16" i="1" s="1"/>
  <c r="E14" i="1" l="1"/>
  <c r="C24" i="1"/>
  <c r="C14" i="1" s="1"/>
</calcChain>
</file>

<file path=xl/sharedStrings.xml><?xml version="1.0" encoding="utf-8"?>
<sst xmlns="http://schemas.openxmlformats.org/spreadsheetml/2006/main" count="67" uniqueCount="39">
  <si>
    <t xml:space="preserve">к муниципальной программе «Молодежная политика Сургута на период до 2030 года» 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</si>
  <si>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</si>
  <si>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</si>
  <si>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</si>
  <si>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</si>
  <si>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</si>
  <si>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</si>
  <si>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</si>
  <si>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</si>
  <si>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
(администратор 
или соадминистратор)</t>
  </si>
  <si>
    <t>Наименование</t>
  </si>
  <si>
    <t>Объем финансирования (всего, руб.)</t>
  </si>
  <si>
    <t>департамент архитектуры и градостроительства</t>
  </si>
  <si>
    <t xml:space="preserve">Таблица 4 </t>
  </si>
  <si>
    <t>Источник финансирвония</t>
  </si>
  <si>
    <t>Цель программы: создание  условий для реализации государственной молодежной политики на территории  города Сургута</t>
  </si>
  <si>
    <t>Задача 2. Создание современной среды учреждений молодежной политики.</t>
  </si>
  <si>
    <t>Основное мероприятие 4. "Строительство, реконструкция и капитальный ремонт объектов в сфере молодёжной политики"</t>
  </si>
  <si>
    <t>Всего, в том числе:</t>
  </si>
  <si>
    <t>- за счет межбюджетных трансфертов из окружного бюджета</t>
  </si>
  <si>
    <t>- за счет средств местного бюджета</t>
  </si>
  <si>
    <t xml:space="preserve">- за счет других источников </t>
  </si>
  <si>
    <t>Мероприятие 4.1. Загородный специализированный (профильный) военно-спортивный лагерь "Барсова гора" на базе центра военно-прикладных видов спорта муниципального бюджетного учреждения "Центр специальной подготовки "Сибирский легион", город Сургут</t>
  </si>
  <si>
    <t>Всего, в том числе</t>
  </si>
  <si>
    <t>Мероприятие 4.2. Загородный специализированный (профильный) спортивно-оздоровительный лагерь "Олимпия" на базе муниципального бюджетного учреждения "Олимпия", город Сургут</t>
  </si>
  <si>
    <t>Мероприятие 4.3. "Капитальный ремонт объектов молодежной политики для обеспечения доступности людей с ограниченными возможностями здоровья", в том числе:</t>
  </si>
  <si>
    <t>- МАУ ПРСМ "Наше время", кафе "Собеседник", ул. Энергетиков, 45</t>
  </si>
  <si>
    <t>- МАУ  ПРСМ "Наше время", Центр молодежного дизайна, ул. Быстринская, 20</t>
  </si>
  <si>
    <t>- МБУ "Вариант", МЦТМ "Амулет", 
ул. Энтузиастов, 1</t>
  </si>
  <si>
    <t>Мероприятие 4.5. Молодежный центр в территориальной зоне, объединенной  микрорайонами города 38, 42</t>
  </si>
  <si>
    <t>Мероприятие 4.6. Молодежный центр в территориальной зоне, объединенной  микрорайонами города 17, 18, 19</t>
  </si>
  <si>
    <t>Мероприятие 4.7. Центр молодежного творчества (Ядро центра)</t>
  </si>
  <si>
    <t>Мероприятие 4.8. Мероприятие "Центр технических видов спорта", в том числе</t>
  </si>
  <si>
    <t>- "Мототрасса на Заячьем острове". 
1 этап</t>
  </si>
  <si>
    <t xml:space="preserve">- "Мототрасса на Заячьем острове". 2 этап </t>
  </si>
  <si>
    <t>Дополнительная потребность в объеме финансирования муниципальной программы "Молодежная политика Сургута на период до 2030 года"</t>
  </si>
  <si>
    <t>- МБУ "Вариант", молодежный центр, ул. Просвещения, 29, г. Сургут</t>
  </si>
  <si>
    <t>Приложение 4
к постановлению 
Администрации города 
от ____________ № _____</t>
  </si>
  <si>
    <t>В том числе по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</si>
</sst>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4" fontId="4" fillId="0" borderId="1" xfId="2" applyNumberFormat="1" applyFont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0" fontId="1" fillId="2" borderId="0" xfId="0" applyFont="1" applyFill="1" applyAlignment="1">
      <alignment vertical="top" wrapText="1"/>
    </xf>
    <xf numFmtId="0" fontId="0" fillId="2" borderId="0" xfId="0" applyFill="1"/>
    <xf numFmtId="0" fontId="7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center" wrapText="1"/>
    </xf>
    <xf numFmtId="4" fontId="4" fillId="0" borderId="1" xfId="2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7" xfId="0" applyNumberFormat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Layout" zoomScaleNormal="100" workbookViewId="0">
      <selection activeCell="D9" sqref="D9:K9"/>
    </sheetView>
  </sheetViews>
  <sheetFormatPr defaultColWidth="8.85546875" defaultRowHeight="15" x14ac:dyDescent="0.25"/>
  <cols>
    <col min="1" max="1" width="31.140625" customWidth="1"/>
    <col min="2" max="2" width="18.42578125" customWidth="1"/>
    <col min="3" max="3" width="14" customWidth="1"/>
    <col min="4" max="4" width="12.42578125" style="8" customWidth="1"/>
    <col min="5" max="5" width="12.140625" style="8" customWidth="1"/>
    <col min="6" max="6" width="12.42578125" customWidth="1"/>
    <col min="7" max="7" width="12.7109375" customWidth="1"/>
    <col min="8" max="8" width="12" customWidth="1"/>
    <col min="9" max="9" width="13.140625" customWidth="1"/>
    <col min="10" max="10" width="11.42578125" bestFit="1" customWidth="1"/>
    <col min="11" max="11" width="11.85546875" customWidth="1"/>
    <col min="12" max="12" width="14" customWidth="1"/>
  </cols>
  <sheetData>
    <row r="1" spans="1:12" ht="66" customHeight="1" x14ac:dyDescent="0.25">
      <c r="J1" s="29" t="s">
        <v>37</v>
      </c>
      <c r="K1" s="30"/>
      <c r="L1" s="30"/>
    </row>
    <row r="3" spans="1:12" ht="14.25" customHeight="1" x14ac:dyDescent="0.25">
      <c r="A3" s="1"/>
      <c r="B3" s="1"/>
      <c r="C3" s="1"/>
      <c r="D3" s="6"/>
      <c r="E3" s="7"/>
      <c r="F3" s="2"/>
      <c r="G3" s="2"/>
      <c r="H3" s="2"/>
      <c r="I3" s="2"/>
      <c r="J3" s="32" t="s">
        <v>13</v>
      </c>
      <c r="K3" s="32"/>
      <c r="L3" s="32"/>
    </row>
    <row r="4" spans="1:12" ht="46.5" customHeight="1" x14ac:dyDescent="0.25">
      <c r="A4" s="1"/>
      <c r="B4" s="1"/>
      <c r="C4" s="1"/>
      <c r="D4" s="6"/>
      <c r="E4" s="7"/>
      <c r="F4" s="2"/>
      <c r="G4" s="2"/>
      <c r="H4" s="2"/>
      <c r="I4" s="2"/>
      <c r="J4" s="32" t="s">
        <v>0</v>
      </c>
      <c r="K4" s="32"/>
      <c r="L4" s="32"/>
    </row>
    <row r="5" spans="1:12" ht="23.25" customHeight="1" x14ac:dyDescent="0.25">
      <c r="A5" s="1"/>
      <c r="B5" s="1"/>
      <c r="C5" s="1"/>
      <c r="D5" s="6"/>
      <c r="E5" s="7"/>
      <c r="F5" s="2"/>
      <c r="G5" s="2"/>
      <c r="H5" s="2"/>
      <c r="I5" s="2"/>
      <c r="J5" s="32"/>
      <c r="K5" s="32"/>
      <c r="L5" s="32"/>
    </row>
    <row r="6" spans="1:12" x14ac:dyDescent="0.25">
      <c r="A6" s="1"/>
      <c r="B6" s="1"/>
      <c r="C6" s="1"/>
      <c r="D6" s="6"/>
      <c r="E6" s="6"/>
      <c r="F6" s="1"/>
      <c r="G6" s="1"/>
      <c r="H6" s="1"/>
      <c r="I6" s="1"/>
      <c r="J6" s="1"/>
    </row>
    <row r="7" spans="1:12" x14ac:dyDescent="0.25">
      <c r="A7" s="33" t="s">
        <v>35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2" x14ac:dyDescent="0.25">
      <c r="A8" s="1"/>
      <c r="B8" s="1"/>
      <c r="C8" s="1"/>
      <c r="D8" s="6"/>
      <c r="E8" s="6"/>
      <c r="F8" s="1"/>
      <c r="G8" s="1"/>
      <c r="H8" s="1"/>
      <c r="I8" s="1"/>
      <c r="J8" s="1"/>
    </row>
    <row r="9" spans="1:12" ht="36.75" customHeight="1" x14ac:dyDescent="0.25">
      <c r="A9" s="31" t="s">
        <v>10</v>
      </c>
      <c r="B9" s="31" t="s">
        <v>14</v>
      </c>
      <c r="C9" s="31" t="s">
        <v>11</v>
      </c>
      <c r="D9" s="31" t="s">
        <v>38</v>
      </c>
      <c r="E9" s="31"/>
      <c r="F9" s="31"/>
      <c r="G9" s="31"/>
      <c r="H9" s="31"/>
      <c r="I9" s="31"/>
      <c r="J9" s="31"/>
      <c r="K9" s="31"/>
      <c r="L9" s="34" t="s">
        <v>9</v>
      </c>
    </row>
    <row r="10" spans="1:12" x14ac:dyDescent="0.25">
      <c r="A10" s="31"/>
      <c r="B10" s="31"/>
      <c r="C10" s="31"/>
      <c r="D10" s="9" t="s">
        <v>1</v>
      </c>
      <c r="E10" s="9" t="s">
        <v>2</v>
      </c>
      <c r="F10" s="9" t="s">
        <v>3</v>
      </c>
      <c r="G10" s="9" t="s">
        <v>4</v>
      </c>
      <c r="H10" s="9" t="s">
        <v>5</v>
      </c>
      <c r="I10" s="9" t="s">
        <v>6</v>
      </c>
      <c r="J10" s="9" t="s">
        <v>7</v>
      </c>
      <c r="K10" s="9" t="s">
        <v>8</v>
      </c>
      <c r="L10" s="34"/>
    </row>
    <row r="11" spans="1:12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</row>
    <row r="12" spans="1:12" ht="15" customHeight="1" x14ac:dyDescent="0.25">
      <c r="A12" s="17" t="s">
        <v>15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6.5" customHeight="1" x14ac:dyDescent="0.25">
      <c r="A13" s="20" t="s">
        <v>16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2"/>
    </row>
    <row r="14" spans="1:12" ht="16.5" customHeight="1" x14ac:dyDescent="0.25">
      <c r="A14" s="23" t="s">
        <v>17</v>
      </c>
      <c r="B14" s="10" t="s">
        <v>18</v>
      </c>
      <c r="C14" s="4">
        <f>C24+C34+C36+C39+C41+C18+C21</f>
        <v>2797850270</v>
      </c>
      <c r="D14" s="4">
        <f>D24+D34+D36+D39+D41</f>
        <v>146188580</v>
      </c>
      <c r="E14" s="4">
        <f t="shared" ref="E14:K14" si="0">E24+E34+E36+E39+E41</f>
        <v>242224100</v>
      </c>
      <c r="F14" s="4">
        <f t="shared" si="0"/>
        <v>29268660</v>
      </c>
      <c r="G14" s="4">
        <f t="shared" si="0"/>
        <v>851104030</v>
      </c>
      <c r="H14" s="4">
        <f t="shared" si="0"/>
        <v>248800000</v>
      </c>
      <c r="I14" s="4">
        <f t="shared" si="0"/>
        <v>114000000</v>
      </c>
      <c r="J14" s="4">
        <f t="shared" si="0"/>
        <v>0</v>
      </c>
      <c r="K14" s="4">
        <f t="shared" si="0"/>
        <v>0</v>
      </c>
      <c r="L14" s="26" t="s">
        <v>12</v>
      </c>
    </row>
    <row r="15" spans="1:12" ht="36.75" customHeight="1" x14ac:dyDescent="0.25">
      <c r="A15" s="24"/>
      <c r="B15" s="3" t="s">
        <v>19</v>
      </c>
      <c r="C15" s="4">
        <f t="shared" ref="C15:K15" si="1">C19+C22</f>
        <v>0</v>
      </c>
      <c r="D15" s="4">
        <f t="shared" si="1"/>
        <v>0</v>
      </c>
      <c r="E15" s="4">
        <f t="shared" si="1"/>
        <v>0</v>
      </c>
      <c r="F15" s="4">
        <f t="shared" si="1"/>
        <v>0</v>
      </c>
      <c r="G15" s="4">
        <f t="shared" si="1"/>
        <v>0</v>
      </c>
      <c r="H15" s="4">
        <f t="shared" si="1"/>
        <v>0</v>
      </c>
      <c r="I15" s="4">
        <f t="shared" si="1"/>
        <v>0</v>
      </c>
      <c r="J15" s="4">
        <f t="shared" si="1"/>
        <v>0</v>
      </c>
      <c r="K15" s="4">
        <f t="shared" si="1"/>
        <v>0</v>
      </c>
      <c r="L15" s="27"/>
    </row>
    <row r="16" spans="1:12" ht="30.75" customHeight="1" x14ac:dyDescent="0.25">
      <c r="A16" s="24"/>
      <c r="B16" s="10" t="s">
        <v>20</v>
      </c>
      <c r="C16" s="4">
        <f>C25+C35+C37+C40+C42+C20+C23</f>
        <v>2683850270</v>
      </c>
      <c r="D16" s="4">
        <f>D25+D35+D37+D40+D42</f>
        <v>146188580</v>
      </c>
      <c r="E16" s="4">
        <f t="shared" ref="E16:K16" si="2">E25+E35+E37+E40+E42</f>
        <v>242224100</v>
      </c>
      <c r="F16" s="4">
        <f t="shared" si="2"/>
        <v>29268660</v>
      </c>
      <c r="G16" s="4">
        <f t="shared" si="2"/>
        <v>851104030</v>
      </c>
      <c r="H16" s="4">
        <f t="shared" si="2"/>
        <v>248800000</v>
      </c>
      <c r="I16" s="4">
        <f t="shared" si="2"/>
        <v>0</v>
      </c>
      <c r="J16" s="4">
        <f t="shared" si="2"/>
        <v>0</v>
      </c>
      <c r="K16" s="4">
        <f t="shared" si="2"/>
        <v>0</v>
      </c>
      <c r="L16" s="27"/>
    </row>
    <row r="17" spans="1:12" ht="25.5" customHeight="1" x14ac:dyDescent="0.25">
      <c r="A17" s="25"/>
      <c r="B17" s="10" t="s">
        <v>21</v>
      </c>
      <c r="C17" s="4">
        <f t="shared" ref="C17:K17" si="3">C38</f>
        <v>114000000</v>
      </c>
      <c r="D17" s="4">
        <f t="shared" si="3"/>
        <v>0</v>
      </c>
      <c r="E17" s="4">
        <f t="shared" si="3"/>
        <v>0</v>
      </c>
      <c r="F17" s="4">
        <f t="shared" si="3"/>
        <v>0</v>
      </c>
      <c r="G17" s="4">
        <f t="shared" si="3"/>
        <v>0</v>
      </c>
      <c r="H17" s="4">
        <f t="shared" si="3"/>
        <v>0</v>
      </c>
      <c r="I17" s="4">
        <f t="shared" si="3"/>
        <v>114000000</v>
      </c>
      <c r="J17" s="4">
        <f t="shared" si="3"/>
        <v>0</v>
      </c>
      <c r="K17" s="4">
        <f t="shared" si="3"/>
        <v>0</v>
      </c>
      <c r="L17" s="27"/>
    </row>
    <row r="18" spans="1:12" ht="15" customHeight="1" x14ac:dyDescent="0.25">
      <c r="A18" s="23" t="s">
        <v>22</v>
      </c>
      <c r="B18" s="3" t="s">
        <v>23</v>
      </c>
      <c r="C18" s="4">
        <f>C19+C20</f>
        <v>767288600</v>
      </c>
      <c r="D18" s="4">
        <f t="shared" ref="D18:K18" si="4">D19+D20</f>
        <v>0</v>
      </c>
      <c r="E18" s="4">
        <f t="shared" si="4"/>
        <v>230186580</v>
      </c>
      <c r="F18" s="4">
        <f t="shared" si="4"/>
        <v>537102020</v>
      </c>
      <c r="G18" s="4">
        <f t="shared" si="4"/>
        <v>0</v>
      </c>
      <c r="H18" s="4">
        <f t="shared" si="4"/>
        <v>0</v>
      </c>
      <c r="I18" s="4">
        <f t="shared" si="4"/>
        <v>0</v>
      </c>
      <c r="J18" s="4">
        <f t="shared" si="4"/>
        <v>0</v>
      </c>
      <c r="K18" s="4">
        <f t="shared" si="4"/>
        <v>0</v>
      </c>
      <c r="L18" s="27"/>
    </row>
    <row r="19" spans="1:12" ht="47.25" customHeight="1" x14ac:dyDescent="0.25">
      <c r="A19" s="24"/>
      <c r="B19" s="3" t="s">
        <v>19</v>
      </c>
      <c r="C19" s="4">
        <f>SUM(D19:K19)</f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27"/>
    </row>
    <row r="20" spans="1:12" ht="30" customHeight="1" x14ac:dyDescent="0.25">
      <c r="A20" s="25"/>
      <c r="B20" s="5" t="s">
        <v>20</v>
      </c>
      <c r="C20" s="4">
        <f>SUM(D20:K20)</f>
        <v>767288600</v>
      </c>
      <c r="D20" s="4">
        <v>0</v>
      </c>
      <c r="E20" s="4">
        <v>230186580</v>
      </c>
      <c r="F20" s="4">
        <v>537102020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27"/>
    </row>
    <row r="21" spans="1:12" ht="18.75" customHeight="1" x14ac:dyDescent="0.25">
      <c r="A21" s="23" t="s">
        <v>24</v>
      </c>
      <c r="B21" s="3" t="s">
        <v>23</v>
      </c>
      <c r="C21" s="4">
        <f>C22+C23</f>
        <v>398976300</v>
      </c>
      <c r="D21" s="4">
        <f t="shared" ref="D21:K21" si="5">D22+D23</f>
        <v>0</v>
      </c>
      <c r="E21" s="4">
        <f t="shared" si="5"/>
        <v>159590500</v>
      </c>
      <c r="F21" s="4">
        <f t="shared" si="5"/>
        <v>239385800</v>
      </c>
      <c r="G21" s="4">
        <f t="shared" si="5"/>
        <v>0</v>
      </c>
      <c r="H21" s="4">
        <f t="shared" si="5"/>
        <v>0</v>
      </c>
      <c r="I21" s="4">
        <f t="shared" si="5"/>
        <v>0</v>
      </c>
      <c r="J21" s="4">
        <f t="shared" si="5"/>
        <v>0</v>
      </c>
      <c r="K21" s="4">
        <f t="shared" si="5"/>
        <v>0</v>
      </c>
      <c r="L21" s="27"/>
    </row>
    <row r="22" spans="1:12" ht="25.5" customHeight="1" x14ac:dyDescent="0.25">
      <c r="A22" s="24"/>
      <c r="B22" s="3" t="s">
        <v>19</v>
      </c>
      <c r="C22" s="4">
        <f>SUM(D22:K22)</f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27"/>
    </row>
    <row r="23" spans="1:12" ht="30.75" customHeight="1" x14ac:dyDescent="0.25">
      <c r="A23" s="25"/>
      <c r="B23" s="5" t="s">
        <v>20</v>
      </c>
      <c r="C23" s="4">
        <f>SUM(D23:K23)</f>
        <v>398976300</v>
      </c>
      <c r="D23" s="4">
        <v>0</v>
      </c>
      <c r="E23" s="4">
        <v>159590500</v>
      </c>
      <c r="F23" s="4">
        <v>239385800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27"/>
    </row>
    <row r="24" spans="1:12" ht="15.75" customHeight="1" x14ac:dyDescent="0.25">
      <c r="A24" s="15" t="s">
        <v>25</v>
      </c>
      <c r="B24" s="10" t="s">
        <v>18</v>
      </c>
      <c r="C24" s="4">
        <f>C25</f>
        <v>26564620</v>
      </c>
      <c r="D24" s="4">
        <f t="shared" ref="D24:K24" si="6">D25</f>
        <v>356580</v>
      </c>
      <c r="E24" s="4">
        <f t="shared" si="6"/>
        <v>5208040</v>
      </c>
      <c r="F24" s="4">
        <f t="shared" si="6"/>
        <v>11000000</v>
      </c>
      <c r="G24" s="4">
        <f t="shared" si="6"/>
        <v>10000000</v>
      </c>
      <c r="H24" s="4">
        <f t="shared" si="6"/>
        <v>0</v>
      </c>
      <c r="I24" s="4">
        <f t="shared" si="6"/>
        <v>0</v>
      </c>
      <c r="J24" s="4">
        <f t="shared" si="6"/>
        <v>0</v>
      </c>
      <c r="K24" s="4">
        <f t="shared" si="6"/>
        <v>0</v>
      </c>
      <c r="L24" s="27"/>
    </row>
    <row r="25" spans="1:12" ht="45" customHeight="1" x14ac:dyDescent="0.25">
      <c r="A25" s="19"/>
      <c r="B25" s="10" t="s">
        <v>20</v>
      </c>
      <c r="C25" s="4">
        <f t="shared" ref="C25:K25" si="7">C27+C31+C33</f>
        <v>26564620</v>
      </c>
      <c r="D25" s="4">
        <f t="shared" si="7"/>
        <v>356580</v>
      </c>
      <c r="E25" s="4">
        <f t="shared" si="7"/>
        <v>5208040</v>
      </c>
      <c r="F25" s="4">
        <f t="shared" si="7"/>
        <v>11000000</v>
      </c>
      <c r="G25" s="4">
        <f t="shared" si="7"/>
        <v>10000000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  <c r="L25" s="27"/>
    </row>
    <row r="26" spans="1:12" ht="19.5" customHeight="1" x14ac:dyDescent="0.25">
      <c r="A26" s="18" t="s">
        <v>26</v>
      </c>
      <c r="B26" s="10" t="s">
        <v>18</v>
      </c>
      <c r="C26" s="4">
        <f>C27</f>
        <v>4564620</v>
      </c>
      <c r="D26" s="4">
        <f t="shared" ref="D26:K28" si="8">D27</f>
        <v>356580</v>
      </c>
      <c r="E26" s="4">
        <f t="shared" si="8"/>
        <v>4208040</v>
      </c>
      <c r="F26" s="4">
        <f t="shared" si="8"/>
        <v>0</v>
      </c>
      <c r="G26" s="4">
        <f t="shared" si="8"/>
        <v>0</v>
      </c>
      <c r="H26" s="4">
        <f t="shared" si="8"/>
        <v>0</v>
      </c>
      <c r="I26" s="4">
        <f t="shared" si="8"/>
        <v>0</v>
      </c>
      <c r="J26" s="4">
        <f t="shared" si="8"/>
        <v>0</v>
      </c>
      <c r="K26" s="4">
        <f t="shared" si="8"/>
        <v>0</v>
      </c>
      <c r="L26" s="27"/>
    </row>
    <row r="27" spans="1:12" ht="24" customHeight="1" x14ac:dyDescent="0.25">
      <c r="A27" s="18"/>
      <c r="B27" s="10" t="s">
        <v>20</v>
      </c>
      <c r="C27" s="4">
        <f>SUM(D27:K27)</f>
        <v>4564620</v>
      </c>
      <c r="D27" s="11">
        <v>356580</v>
      </c>
      <c r="E27" s="11">
        <v>4208040</v>
      </c>
      <c r="F27" s="11">
        <v>0</v>
      </c>
      <c r="G27" s="11">
        <v>0</v>
      </c>
      <c r="H27" s="4">
        <v>0</v>
      </c>
      <c r="I27" s="4">
        <v>0</v>
      </c>
      <c r="J27" s="4">
        <v>0</v>
      </c>
      <c r="K27" s="4">
        <v>0</v>
      </c>
      <c r="L27" s="27"/>
    </row>
    <row r="28" spans="1:12" ht="24" customHeight="1" x14ac:dyDescent="0.25">
      <c r="A28" s="14" t="s">
        <v>36</v>
      </c>
      <c r="B28" s="10" t="s">
        <v>18</v>
      </c>
      <c r="C28" s="4">
        <f>C29</f>
        <v>6074410</v>
      </c>
      <c r="D28" s="4">
        <f t="shared" si="8"/>
        <v>291320</v>
      </c>
      <c r="E28" s="4">
        <f t="shared" si="8"/>
        <v>5783090</v>
      </c>
      <c r="F28" s="4">
        <f t="shared" si="8"/>
        <v>0</v>
      </c>
      <c r="G28" s="4">
        <f t="shared" si="8"/>
        <v>0</v>
      </c>
      <c r="H28" s="4">
        <f t="shared" si="8"/>
        <v>0</v>
      </c>
      <c r="I28" s="4">
        <f t="shared" si="8"/>
        <v>0</v>
      </c>
      <c r="J28" s="4">
        <f t="shared" si="8"/>
        <v>0</v>
      </c>
      <c r="K28" s="4">
        <f t="shared" si="8"/>
        <v>0</v>
      </c>
      <c r="L28" s="27"/>
    </row>
    <row r="29" spans="1:12" ht="24" customHeight="1" x14ac:dyDescent="0.25">
      <c r="A29" s="14"/>
      <c r="B29" s="10" t="s">
        <v>20</v>
      </c>
      <c r="C29" s="4">
        <f>SUM(D29:K29)</f>
        <v>6074410</v>
      </c>
      <c r="D29" s="11">
        <v>291320</v>
      </c>
      <c r="E29" s="11">
        <v>5783090</v>
      </c>
      <c r="F29" s="11">
        <v>0</v>
      </c>
      <c r="G29" s="11">
        <v>0</v>
      </c>
      <c r="H29" s="4">
        <v>0</v>
      </c>
      <c r="I29" s="4">
        <v>0</v>
      </c>
      <c r="J29" s="4">
        <v>0</v>
      </c>
      <c r="K29" s="4">
        <v>0</v>
      </c>
      <c r="L29" s="27"/>
    </row>
    <row r="30" spans="1:12" ht="18" customHeight="1" x14ac:dyDescent="0.25">
      <c r="A30" s="18" t="s">
        <v>27</v>
      </c>
      <c r="B30" s="10" t="s">
        <v>18</v>
      </c>
      <c r="C30" s="4">
        <f>C31</f>
        <v>11000000</v>
      </c>
      <c r="D30" s="11">
        <f t="shared" ref="D30:K30" si="9">D31</f>
        <v>0</v>
      </c>
      <c r="E30" s="11">
        <f t="shared" si="9"/>
        <v>1000000</v>
      </c>
      <c r="F30" s="11">
        <f t="shared" si="9"/>
        <v>10000000</v>
      </c>
      <c r="G30" s="11">
        <f t="shared" si="9"/>
        <v>0</v>
      </c>
      <c r="H30" s="4">
        <f t="shared" si="9"/>
        <v>0</v>
      </c>
      <c r="I30" s="4">
        <f t="shared" si="9"/>
        <v>0</v>
      </c>
      <c r="J30" s="4">
        <f t="shared" si="9"/>
        <v>0</v>
      </c>
      <c r="K30" s="4">
        <f t="shared" si="9"/>
        <v>0</v>
      </c>
      <c r="L30" s="27"/>
    </row>
    <row r="31" spans="1:12" ht="30.75" customHeight="1" x14ac:dyDescent="0.25">
      <c r="A31" s="18"/>
      <c r="B31" s="10" t="s">
        <v>20</v>
      </c>
      <c r="C31" s="4">
        <f>SUM(D31:K31)</f>
        <v>11000000</v>
      </c>
      <c r="D31" s="12">
        <v>0</v>
      </c>
      <c r="E31" s="12">
        <v>1000000</v>
      </c>
      <c r="F31" s="12">
        <v>10000000</v>
      </c>
      <c r="G31" s="11">
        <v>0</v>
      </c>
      <c r="H31" s="4">
        <v>0</v>
      </c>
      <c r="I31" s="4">
        <v>0</v>
      </c>
      <c r="J31" s="4">
        <v>0</v>
      </c>
      <c r="K31" s="4">
        <v>0</v>
      </c>
      <c r="L31" s="27"/>
    </row>
    <row r="32" spans="1:12" ht="14.25" customHeight="1" x14ac:dyDescent="0.25">
      <c r="A32" s="18" t="s">
        <v>28</v>
      </c>
      <c r="B32" s="10" t="s">
        <v>18</v>
      </c>
      <c r="C32" s="4">
        <f>C33</f>
        <v>11000000</v>
      </c>
      <c r="D32" s="11">
        <f t="shared" ref="D32:K32" si="10">D33</f>
        <v>0</v>
      </c>
      <c r="E32" s="11">
        <f t="shared" si="10"/>
        <v>0</v>
      </c>
      <c r="F32" s="11">
        <f t="shared" si="10"/>
        <v>1000000</v>
      </c>
      <c r="G32" s="11">
        <f t="shared" si="10"/>
        <v>10000000</v>
      </c>
      <c r="H32" s="4">
        <f t="shared" si="10"/>
        <v>0</v>
      </c>
      <c r="I32" s="4">
        <f t="shared" si="10"/>
        <v>0</v>
      </c>
      <c r="J32" s="4">
        <f t="shared" si="10"/>
        <v>0</v>
      </c>
      <c r="K32" s="4">
        <f t="shared" si="10"/>
        <v>0</v>
      </c>
      <c r="L32" s="27"/>
    </row>
    <row r="33" spans="1:12" ht="27.75" customHeight="1" x14ac:dyDescent="0.25">
      <c r="A33" s="18"/>
      <c r="B33" s="10" t="s">
        <v>20</v>
      </c>
      <c r="C33" s="4">
        <f>SUM(D33:K33)</f>
        <v>11000000</v>
      </c>
      <c r="D33" s="12">
        <v>0</v>
      </c>
      <c r="E33" s="12">
        <v>0</v>
      </c>
      <c r="F33" s="12">
        <v>1000000</v>
      </c>
      <c r="G33" s="12">
        <v>10000000</v>
      </c>
      <c r="H33" s="4">
        <v>0</v>
      </c>
      <c r="I33" s="4">
        <v>0</v>
      </c>
      <c r="J33" s="4">
        <v>0</v>
      </c>
      <c r="K33" s="4">
        <v>0</v>
      </c>
      <c r="L33" s="27"/>
    </row>
    <row r="34" spans="1:12" ht="15" customHeight="1" x14ac:dyDescent="0.25">
      <c r="A34" s="15" t="s">
        <v>29</v>
      </c>
      <c r="B34" s="10" t="s">
        <v>18</v>
      </c>
      <c r="C34" s="4">
        <f>C35</f>
        <v>65400000</v>
      </c>
      <c r="D34" s="11">
        <f t="shared" ref="D34:K34" si="11">D35</f>
        <v>0</v>
      </c>
      <c r="E34" s="11">
        <f t="shared" si="11"/>
        <v>0</v>
      </c>
      <c r="F34" s="11">
        <f t="shared" si="11"/>
        <v>0</v>
      </c>
      <c r="G34" s="11">
        <f t="shared" si="11"/>
        <v>65400000</v>
      </c>
      <c r="H34" s="4">
        <f t="shared" si="11"/>
        <v>0</v>
      </c>
      <c r="I34" s="4">
        <f t="shared" si="11"/>
        <v>0</v>
      </c>
      <c r="J34" s="4">
        <f t="shared" si="11"/>
        <v>0</v>
      </c>
      <c r="K34" s="4">
        <f t="shared" si="11"/>
        <v>0</v>
      </c>
      <c r="L34" s="27"/>
    </row>
    <row r="35" spans="1:12" ht="34.5" customHeight="1" x14ac:dyDescent="0.25">
      <c r="A35" s="16"/>
      <c r="B35" s="10" t="s">
        <v>20</v>
      </c>
      <c r="C35" s="4">
        <f>SUM(D35:K35)</f>
        <v>65400000</v>
      </c>
      <c r="D35" s="11">
        <v>0</v>
      </c>
      <c r="E35" s="11">
        <v>0</v>
      </c>
      <c r="F35" s="11">
        <v>0</v>
      </c>
      <c r="G35" s="11">
        <v>65400000</v>
      </c>
      <c r="H35" s="4">
        <v>0</v>
      </c>
      <c r="I35" s="4">
        <v>0</v>
      </c>
      <c r="J35" s="4">
        <v>0</v>
      </c>
      <c r="K35" s="4">
        <v>0</v>
      </c>
      <c r="L35" s="27"/>
    </row>
    <row r="36" spans="1:12" x14ac:dyDescent="0.25">
      <c r="A36" s="15" t="s">
        <v>30</v>
      </c>
      <c r="B36" s="10" t="s">
        <v>18</v>
      </c>
      <c r="C36" s="4">
        <f>C37+C38</f>
        <v>214000000</v>
      </c>
      <c r="D36" s="11">
        <f t="shared" ref="D36:K36" si="12">D37+D38</f>
        <v>0</v>
      </c>
      <c r="E36" s="11">
        <f t="shared" si="12"/>
        <v>0</v>
      </c>
      <c r="F36" s="11">
        <f t="shared" si="12"/>
        <v>0</v>
      </c>
      <c r="G36" s="11">
        <f t="shared" si="12"/>
        <v>0</v>
      </c>
      <c r="H36" s="12">
        <f t="shared" si="12"/>
        <v>100000000</v>
      </c>
      <c r="I36" s="12">
        <f t="shared" si="12"/>
        <v>114000000</v>
      </c>
      <c r="J36" s="12">
        <f t="shared" si="12"/>
        <v>0</v>
      </c>
      <c r="K36" s="12">
        <f t="shared" si="12"/>
        <v>0</v>
      </c>
      <c r="L36" s="27"/>
    </row>
    <row r="37" spans="1:12" ht="22.5" x14ac:dyDescent="0.25">
      <c r="A37" s="19"/>
      <c r="B37" s="10" t="s">
        <v>20</v>
      </c>
      <c r="C37" s="4">
        <f>SUM(D37:K37)</f>
        <v>100000000</v>
      </c>
      <c r="D37" s="11">
        <v>0</v>
      </c>
      <c r="E37" s="11">
        <v>0</v>
      </c>
      <c r="F37" s="11">
        <v>0</v>
      </c>
      <c r="G37" s="11">
        <v>0</v>
      </c>
      <c r="H37" s="13">
        <v>100000000</v>
      </c>
      <c r="I37" s="13">
        <v>0</v>
      </c>
      <c r="J37" s="4">
        <v>0</v>
      </c>
      <c r="K37" s="4">
        <v>0</v>
      </c>
      <c r="L37" s="27"/>
    </row>
    <row r="38" spans="1:12" ht="22.5" x14ac:dyDescent="0.25">
      <c r="A38" s="16"/>
      <c r="B38" s="10" t="s">
        <v>21</v>
      </c>
      <c r="C38" s="4">
        <f>SUM(D38:K38)</f>
        <v>114000000</v>
      </c>
      <c r="D38" s="11">
        <v>0</v>
      </c>
      <c r="E38" s="11">
        <v>0</v>
      </c>
      <c r="F38" s="11">
        <v>0</v>
      </c>
      <c r="G38" s="11">
        <v>0</v>
      </c>
      <c r="H38" s="13">
        <v>0</v>
      </c>
      <c r="I38" s="13">
        <v>114000000</v>
      </c>
      <c r="J38" s="4">
        <v>0</v>
      </c>
      <c r="K38" s="4">
        <v>0</v>
      </c>
      <c r="L38" s="27"/>
    </row>
    <row r="39" spans="1:12" ht="15" customHeight="1" x14ac:dyDescent="0.25">
      <c r="A39" s="15" t="s">
        <v>31</v>
      </c>
      <c r="B39" s="10" t="s">
        <v>18</v>
      </c>
      <c r="C39" s="4">
        <f>C40</f>
        <v>148800000</v>
      </c>
      <c r="D39" s="11">
        <f t="shared" ref="D39:K39" si="13">D40</f>
        <v>0</v>
      </c>
      <c r="E39" s="11">
        <f t="shared" si="13"/>
        <v>0</v>
      </c>
      <c r="F39" s="11">
        <f t="shared" si="13"/>
        <v>0</v>
      </c>
      <c r="G39" s="11">
        <f t="shared" si="13"/>
        <v>0</v>
      </c>
      <c r="H39" s="4">
        <f t="shared" si="13"/>
        <v>148800000</v>
      </c>
      <c r="I39" s="4">
        <f t="shared" si="13"/>
        <v>0</v>
      </c>
      <c r="J39" s="4">
        <f t="shared" si="13"/>
        <v>0</v>
      </c>
      <c r="K39" s="4">
        <f t="shared" si="13"/>
        <v>0</v>
      </c>
      <c r="L39" s="27"/>
    </row>
    <row r="40" spans="1:12" ht="24" customHeight="1" x14ac:dyDescent="0.25">
      <c r="A40" s="16"/>
      <c r="B40" s="10" t="s">
        <v>20</v>
      </c>
      <c r="C40" s="4">
        <f>SUM(D40:K40)</f>
        <v>148800000</v>
      </c>
      <c r="D40" s="11">
        <v>0</v>
      </c>
      <c r="E40" s="11">
        <v>0</v>
      </c>
      <c r="F40" s="11">
        <v>0</v>
      </c>
      <c r="G40" s="11">
        <v>0</v>
      </c>
      <c r="H40" s="4">
        <v>148800000</v>
      </c>
      <c r="I40" s="4">
        <v>0</v>
      </c>
      <c r="J40" s="4">
        <v>0</v>
      </c>
      <c r="K40" s="4">
        <v>0</v>
      </c>
      <c r="L40" s="27"/>
    </row>
    <row r="41" spans="1:12" ht="21.75" customHeight="1" x14ac:dyDescent="0.25">
      <c r="A41" s="15" t="s">
        <v>32</v>
      </c>
      <c r="B41" s="10" t="s">
        <v>18</v>
      </c>
      <c r="C41" s="4">
        <f>C42</f>
        <v>1176820750</v>
      </c>
      <c r="D41" s="11">
        <f t="shared" ref="D41:K41" si="14">D42</f>
        <v>145832000</v>
      </c>
      <c r="E41" s="11">
        <f t="shared" si="14"/>
        <v>237016060</v>
      </c>
      <c r="F41" s="11">
        <f t="shared" si="14"/>
        <v>18268660</v>
      </c>
      <c r="G41" s="11">
        <f t="shared" si="14"/>
        <v>775704030</v>
      </c>
      <c r="H41" s="4">
        <f t="shared" si="14"/>
        <v>0</v>
      </c>
      <c r="I41" s="4">
        <f t="shared" si="14"/>
        <v>0</v>
      </c>
      <c r="J41" s="4">
        <f t="shared" si="14"/>
        <v>0</v>
      </c>
      <c r="K41" s="4">
        <f t="shared" si="14"/>
        <v>0</v>
      </c>
      <c r="L41" s="27"/>
    </row>
    <row r="42" spans="1:12" ht="22.5" customHeight="1" x14ac:dyDescent="0.25">
      <c r="A42" s="16"/>
      <c r="B42" s="10" t="s">
        <v>20</v>
      </c>
      <c r="C42" s="4">
        <f>C44+C46</f>
        <v>1176820750</v>
      </c>
      <c r="D42" s="11">
        <f t="shared" ref="D42:K42" si="15">D44+D46</f>
        <v>145832000</v>
      </c>
      <c r="E42" s="11">
        <f t="shared" si="15"/>
        <v>237016060</v>
      </c>
      <c r="F42" s="11">
        <f t="shared" si="15"/>
        <v>18268660</v>
      </c>
      <c r="G42" s="11">
        <f t="shared" si="15"/>
        <v>775704030</v>
      </c>
      <c r="H42" s="4">
        <f t="shared" si="15"/>
        <v>0</v>
      </c>
      <c r="I42" s="4">
        <f t="shared" si="15"/>
        <v>0</v>
      </c>
      <c r="J42" s="4">
        <f t="shared" si="15"/>
        <v>0</v>
      </c>
      <c r="K42" s="4">
        <f t="shared" si="15"/>
        <v>0</v>
      </c>
      <c r="L42" s="27"/>
    </row>
    <row r="43" spans="1:12" x14ac:dyDescent="0.25">
      <c r="A43" s="15" t="s">
        <v>33</v>
      </c>
      <c r="B43" s="10" t="s">
        <v>18</v>
      </c>
      <c r="C43" s="4">
        <f>C44</f>
        <v>364579400</v>
      </c>
      <c r="D43" s="11">
        <f t="shared" ref="D43:K43" si="16">D44</f>
        <v>145832000</v>
      </c>
      <c r="E43" s="11">
        <f t="shared" si="16"/>
        <v>218747400</v>
      </c>
      <c r="F43" s="11">
        <f t="shared" si="16"/>
        <v>0</v>
      </c>
      <c r="G43" s="11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27"/>
    </row>
    <row r="44" spans="1:12" ht="22.5" x14ac:dyDescent="0.25">
      <c r="A44" s="16"/>
      <c r="B44" s="10" t="s">
        <v>20</v>
      </c>
      <c r="C44" s="4">
        <f>SUM(D44:K44)</f>
        <v>364579400</v>
      </c>
      <c r="D44" s="12">
        <v>145832000</v>
      </c>
      <c r="E44" s="11">
        <v>218747400</v>
      </c>
      <c r="F44" s="11">
        <v>0</v>
      </c>
      <c r="G44" s="11">
        <v>0</v>
      </c>
      <c r="H44" s="4">
        <v>0</v>
      </c>
      <c r="I44" s="4">
        <v>0</v>
      </c>
      <c r="J44" s="4">
        <v>0</v>
      </c>
      <c r="K44" s="4">
        <v>0</v>
      </c>
      <c r="L44" s="27"/>
    </row>
    <row r="45" spans="1:12" ht="15" customHeight="1" x14ac:dyDescent="0.25">
      <c r="A45" s="15" t="s">
        <v>34</v>
      </c>
      <c r="B45" s="10" t="s">
        <v>18</v>
      </c>
      <c r="C45" s="4">
        <f>C46</f>
        <v>812241350</v>
      </c>
      <c r="D45" s="11">
        <f t="shared" ref="D45:K45" si="17">D46</f>
        <v>0</v>
      </c>
      <c r="E45" s="11">
        <f t="shared" si="17"/>
        <v>18268660</v>
      </c>
      <c r="F45" s="11">
        <f t="shared" si="17"/>
        <v>18268660</v>
      </c>
      <c r="G45" s="11">
        <f t="shared" si="17"/>
        <v>775704030</v>
      </c>
      <c r="H45" s="4">
        <f t="shared" si="17"/>
        <v>0</v>
      </c>
      <c r="I45" s="4">
        <f t="shared" si="17"/>
        <v>0</v>
      </c>
      <c r="J45" s="4">
        <f t="shared" si="17"/>
        <v>0</v>
      </c>
      <c r="K45" s="4">
        <f t="shared" si="17"/>
        <v>0</v>
      </c>
      <c r="L45" s="27"/>
    </row>
    <row r="46" spans="1:12" ht="22.5" x14ac:dyDescent="0.25">
      <c r="A46" s="16"/>
      <c r="B46" s="10" t="s">
        <v>20</v>
      </c>
      <c r="C46" s="4">
        <f>SUM(D46:K46)</f>
        <v>812241350</v>
      </c>
      <c r="D46" s="12"/>
      <c r="E46" s="12">
        <v>18268660</v>
      </c>
      <c r="F46" s="12">
        <v>18268660</v>
      </c>
      <c r="G46" s="12">
        <v>775704030</v>
      </c>
      <c r="H46" s="4">
        <v>0</v>
      </c>
      <c r="I46" s="4">
        <v>0</v>
      </c>
      <c r="J46" s="4">
        <v>0</v>
      </c>
      <c r="K46" s="4">
        <v>0</v>
      </c>
      <c r="L46" s="28"/>
    </row>
    <row r="48" spans="1:12" ht="15" customHeight="1" x14ac:dyDescent="0.25"/>
    <row r="50" ht="15" customHeight="1" x14ac:dyDescent="0.25"/>
  </sheetData>
  <mergeCells count="26">
    <mergeCell ref="J1:L1"/>
    <mergeCell ref="C9:C10"/>
    <mergeCell ref="D9:K9"/>
    <mergeCell ref="J3:L3"/>
    <mergeCell ref="J4:L4"/>
    <mergeCell ref="J5:L5"/>
    <mergeCell ref="A7:L7"/>
    <mergeCell ref="A9:A10"/>
    <mergeCell ref="B9:B10"/>
    <mergeCell ref="L9:L10"/>
    <mergeCell ref="A39:A40"/>
    <mergeCell ref="A41:A42"/>
    <mergeCell ref="A43:A44"/>
    <mergeCell ref="A45:A46"/>
    <mergeCell ref="A12:L12"/>
    <mergeCell ref="A30:A31"/>
    <mergeCell ref="A32:A33"/>
    <mergeCell ref="A34:A35"/>
    <mergeCell ref="A36:A38"/>
    <mergeCell ref="A13:L13"/>
    <mergeCell ref="A18:A20"/>
    <mergeCell ref="A14:A17"/>
    <mergeCell ref="L14:L46"/>
    <mergeCell ref="A21:A23"/>
    <mergeCell ref="A24:A25"/>
    <mergeCell ref="A26:A27"/>
  </mergeCells>
  <pageMargins left="0.78740157480314965" right="0.39370078740157483" top="1.1811023622047245" bottom="0.59055118110236227" header="0.31496062992125984" footer="0.31496062992125984"/>
  <pageSetup paperSize="9" scale="75" firstPageNumber="4" orientation="landscape" useFirstPageNumber="1" verticalDpi="0" r:id="rId1"/>
  <headerFooter differentFirst="1">
    <oddHeader xml:space="preserve">&amp;C10
</oddHeader>
    <firstHeader>&amp;C9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Мельничану Лилия Николаевна</cp:lastModifiedBy>
  <cp:lastPrinted>2022-01-21T08:11:51Z</cp:lastPrinted>
  <dcterms:created xsi:type="dcterms:W3CDTF">2019-12-30T06:19:32Z</dcterms:created>
  <dcterms:modified xsi:type="dcterms:W3CDTF">2023-02-28T11:08:52Z</dcterms:modified>
</cp:coreProperties>
</file>